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showInkAnnotation="0" codeName="ThisWorkbook" hidePivotFieldList="1" autoCompressPictures="0"/>
  <mc:AlternateContent xmlns:mc="http://schemas.openxmlformats.org/markup-compatibility/2006">
    <mc:Choice Requires="x15">
      <x15ac:absPath xmlns:x15ac="http://schemas.microsoft.com/office/spreadsheetml/2010/11/ac" url="D:\OneDrive\Moore Stephens\02- Missions\2017\05- TOGO ITIE\"/>
    </mc:Choice>
  </mc:AlternateContent>
  <xr:revisionPtr revIDLastSave="0" documentId="11_0721243509925F28FDC8248B6658F8039FF82C5B" xr6:coauthVersionLast="34" xr6:coauthVersionMax="34" xr10:uidLastSave="{00000000-0000-0000-0000-000000000000}"/>
  <bookViews>
    <workbookView showHorizontalScroll="0" showVerticalScroll="0" xWindow="0" yWindow="0" windowWidth="15345" windowHeight="4455" tabRatio="634" xr2:uid="{00000000-000D-0000-FFFF-FFFF00000000}"/>
  </bookViews>
  <sheets>
    <sheet name="Introduction" sheetId="1" r:id="rId1"/>
    <sheet name="1. About" sheetId="2" r:id="rId2"/>
    <sheet name="2. Contextual" sheetId="3" r:id="rId3"/>
    <sheet name="3. Revenues" sheetId="4" r:id="rId4"/>
    <sheet name="Revenues - example Norway" sheetId="5" state="hidden" r:id="rId5"/>
  </sheets>
  <definedNames>
    <definedName name="_xlnm._FilterDatabase" localSheetId="3" hidden="1">'3. Revenues'!$F$10:$I$65</definedName>
  </definedNames>
  <calcPr calcId="179017"/>
  <customWorkbookViews>
    <customWorkbookView name="Marinette omerville - Personal View" guid="{219EA9BF-B677-D74C-A618-845A184D319B}" autoUpdate="1" mergeInterval="5" personalView="1" xWindow="609" yWindow="86" windowWidth="1089" windowHeight="897" tabRatio="500" activeSheetId="1"/>
  </customWorkbookViews>
</workbook>
</file>

<file path=xl/calcChain.xml><?xml version="1.0" encoding="utf-8"?>
<calcChain xmlns="http://schemas.openxmlformats.org/spreadsheetml/2006/main">
  <c r="I19" i="4" l="1"/>
  <c r="I40" i="4"/>
  <c r="J52" i="5" l="1"/>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CA8" i="5"/>
  <c r="BZ8" i="5"/>
  <c r="BY8" i="5"/>
  <c r="BX8" i="5"/>
  <c r="BW8" i="5"/>
  <c r="BV8" i="5"/>
  <c r="BU8" i="5"/>
  <c r="BT8" i="5"/>
  <c r="BS8" i="5"/>
  <c r="BR8" i="5"/>
  <c r="BQ8" i="5"/>
  <c r="BP8" i="5"/>
  <c r="BO8" i="5"/>
  <c r="BN8" i="5"/>
  <c r="BM8" i="5"/>
  <c r="BL8" i="5"/>
  <c r="BK8" i="5"/>
  <c r="BJ8" i="5"/>
  <c r="BI8" i="5"/>
  <c r="BH8" i="5"/>
  <c r="BG8" i="5"/>
  <c r="BF8" i="5"/>
  <c r="BE8" i="5"/>
  <c r="BD8" i="5"/>
  <c r="BC8" i="5"/>
  <c r="BB8"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D83" i="4"/>
  <c r="H70" i="4"/>
  <c r="D73" i="4" s="1"/>
  <c r="D75" i="4" s="1"/>
  <c r="I64" i="4"/>
  <c r="I63" i="4"/>
  <c r="I55" i="4"/>
  <c r="I52" i="4"/>
  <c r="I46" i="4"/>
  <c r="I43" i="4"/>
  <c r="I39" i="4"/>
  <c r="I37" i="4"/>
  <c r="I36" i="4"/>
  <c r="I35" i="4"/>
  <c r="I34" i="4"/>
  <c r="I33" i="4"/>
  <c r="I32" i="4"/>
  <c r="I31" i="4"/>
  <c r="I29" i="4"/>
  <c r="I28" i="4"/>
  <c r="I27" i="4"/>
  <c r="I25" i="4"/>
  <c r="I24" i="4"/>
  <c r="I23" i="4"/>
  <c r="I22" i="4"/>
  <c r="I21" i="4"/>
  <c r="I18" i="4"/>
  <c r="I17" i="4"/>
  <c r="I16" i="4"/>
  <c r="I15" i="4"/>
  <c r="I14" i="4"/>
  <c r="I13" i="4"/>
  <c r="AE10" i="4"/>
  <c r="AD10" i="4"/>
  <c r="AC10" i="4"/>
  <c r="AB10" i="4"/>
  <c r="AA10" i="4"/>
  <c r="Z10" i="4"/>
  <c r="Y10" i="4"/>
  <c r="X10" i="4"/>
  <c r="W10" i="4"/>
  <c r="V10" i="4"/>
  <c r="U10" i="4"/>
  <c r="T10" i="4"/>
  <c r="S10" i="4"/>
  <c r="R10" i="4"/>
  <c r="Q10" i="4"/>
  <c r="P10" i="4"/>
  <c r="O10" i="4"/>
  <c r="N10" i="4"/>
  <c r="M10" i="4"/>
  <c r="L10" i="4"/>
  <c r="K10" i="4"/>
  <c r="J10" i="4"/>
  <c r="D63" i="3"/>
  <c r="D61" i="3"/>
  <c r="D57" i="3"/>
  <c r="D31" i="3"/>
  <c r="D29" i="3"/>
  <c r="D21" i="3"/>
  <c r="D19" i="3"/>
  <c r="D15" i="3"/>
  <c r="D13" i="3"/>
  <c r="D9" i="3"/>
  <c r="I70" i="4" l="1"/>
</calcChain>
</file>

<file path=xl/sharedStrings.xml><?xml version="1.0" encoding="utf-8"?>
<sst xmlns="http://schemas.openxmlformats.org/spreadsheetml/2006/main" count="874" uniqueCount="474">
  <si>
    <t>4Sea Energy AS</t>
  </si>
  <si>
    <t>A/S Norske Shell</t>
  </si>
  <si>
    <t>Bayerngas Norge AS</t>
  </si>
  <si>
    <t>Bayerngas Produksjon Norge AS</t>
  </si>
  <si>
    <t>BG Norge AS</t>
  </si>
  <si>
    <t>BP Norge AS</t>
  </si>
  <si>
    <t>Brigde Energy Norge AS</t>
  </si>
  <si>
    <t>Capricorn Norge AS</t>
  </si>
  <si>
    <t>Centrica Energi NUF</t>
  </si>
  <si>
    <t>Chevron Norge AS</t>
  </si>
  <si>
    <t>Concedo ASA</t>
  </si>
  <si>
    <t>ConocoPhillips Skandinavia AS</t>
  </si>
  <si>
    <t>Core Energy AS</t>
  </si>
  <si>
    <t>Dana Petroleum Norway AS2)</t>
  </si>
  <si>
    <t>Det Norske Oljeselskap ASA</t>
  </si>
  <si>
    <t>DONG E&amp;P Norge AS</t>
  </si>
  <si>
    <t>E&amp;P Holding AS</t>
  </si>
  <si>
    <t>E.ON E&amp;P Norge AS</t>
  </si>
  <si>
    <t>Edison International Norway Branch NUF</t>
  </si>
  <si>
    <t>Eni Norge AS</t>
  </si>
  <si>
    <t>EnQuest Norge AS</t>
  </si>
  <si>
    <t>Enterprise Oil Norge AS</t>
  </si>
  <si>
    <t>Explora Petroleum AS</t>
  </si>
  <si>
    <t>ExxonMobil Expl. and Prod. Norway AS2)</t>
  </si>
  <si>
    <t>Faroe Petroleum Norge AS</t>
  </si>
  <si>
    <t>Fortis Petroleum Norway AS</t>
  </si>
  <si>
    <t>Front Exploration AS</t>
  </si>
  <si>
    <t>GDF SUEZ E&amp;P Norge AS</t>
  </si>
  <si>
    <t>Hess Norge AS</t>
  </si>
  <si>
    <t>Idemitsu Petroleum Norge AS</t>
  </si>
  <si>
    <t>Infragas Norge AS</t>
  </si>
  <si>
    <t>Lotos Expl. and Prod.  Norge AS</t>
  </si>
  <si>
    <t>Lukoil Oil Company</t>
  </si>
  <si>
    <t>Lundin Norway AS</t>
  </si>
  <si>
    <t>Maersk Oil Norway AS</t>
  </si>
  <si>
    <t>Marathon Oil Norge AS</t>
  </si>
  <si>
    <t>Nexen Exploration Norge AS</t>
  </si>
  <si>
    <t>Njord Gas Infrastructure AS</t>
  </si>
  <si>
    <t>Noreco Norway AS</t>
  </si>
  <si>
    <t>Norpipe Oil AS</t>
  </si>
  <si>
    <t>Norsea Gas AS</t>
  </si>
  <si>
    <t>Norske AEDC AS</t>
  </si>
  <si>
    <t>North Energy ASA</t>
  </si>
  <si>
    <t>Norwegian Energy Company ASA</t>
  </si>
  <si>
    <t>OMV(Norge) AS</t>
  </si>
  <si>
    <t>Petoro AS</t>
  </si>
  <si>
    <t>Petrolia Norway AS</t>
  </si>
  <si>
    <t>PGNiG Norway AS</t>
  </si>
  <si>
    <t>Premier Oil Norge AS</t>
  </si>
  <si>
    <t>Repsol Exploración SA</t>
  </si>
  <si>
    <t>Repsol Exploration Norge AS</t>
  </si>
  <si>
    <t xml:space="preserve">RN Nordic Oil AS  </t>
  </si>
  <si>
    <t>Rocksource ASA</t>
  </si>
  <si>
    <t>RWE-DEA Norge AS</t>
  </si>
  <si>
    <t>Silex Gas Norway AS</t>
  </si>
  <si>
    <t>Skagen 44 AS</t>
  </si>
  <si>
    <t>Skeie Energy AS</t>
  </si>
  <si>
    <t>Solveig Gas Norway AS</t>
  </si>
  <si>
    <t>Statoil ASA</t>
  </si>
  <si>
    <t>Stratum Energy AS</t>
  </si>
  <si>
    <t>Suncor Energy Norge AS</t>
  </si>
  <si>
    <t>Svenska Petroleum Exploration AS</t>
  </si>
  <si>
    <t>Talisman Energy Norge AS</t>
  </si>
  <si>
    <t>Total E &amp; P Norge AS</t>
  </si>
  <si>
    <t>Tullow Oil (Bream) Norge AS</t>
  </si>
  <si>
    <t>Tullow Oil Norge AS</t>
  </si>
  <si>
    <t>Valiant Petroleum Norge AS</t>
  </si>
  <si>
    <t>VNG Norge AS</t>
  </si>
  <si>
    <t>Wintershall Norge AS</t>
  </si>
  <si>
    <t>PDF</t>
  </si>
  <si>
    <t xml:space="preserve"> </t>
  </si>
  <si>
    <t>Norges Bank</t>
  </si>
  <si>
    <t>11E</t>
  </si>
  <si>
    <t>111E</t>
  </si>
  <si>
    <t>1112E1</t>
  </si>
  <si>
    <t>1112E2</t>
  </si>
  <si>
    <t>112E</t>
  </si>
  <si>
    <t>113E</t>
  </si>
  <si>
    <t>114E</t>
  </si>
  <si>
    <t>1141E</t>
  </si>
  <si>
    <t>1142E</t>
  </si>
  <si>
    <t>1143E</t>
  </si>
  <si>
    <t>1145E</t>
  </si>
  <si>
    <t>114521E</t>
  </si>
  <si>
    <t>114522E</t>
  </si>
  <si>
    <t>11451E</t>
  </si>
  <si>
    <t>115E</t>
  </si>
  <si>
    <t>1151E</t>
  </si>
  <si>
    <t>1152E</t>
  </si>
  <si>
    <t>1153E1</t>
  </si>
  <si>
    <t>116E</t>
  </si>
  <si>
    <t>12E</t>
  </si>
  <si>
    <t>1212E</t>
  </si>
  <si>
    <t>14E</t>
  </si>
  <si>
    <t>141E</t>
  </si>
  <si>
    <t>1412E</t>
  </si>
  <si>
    <t>1412E1</t>
  </si>
  <si>
    <t>1412E2</t>
  </si>
  <si>
    <t>1413E</t>
  </si>
  <si>
    <t>1415E</t>
  </si>
  <si>
    <t>1415E1</t>
  </si>
  <si>
    <t>1415E2</t>
  </si>
  <si>
    <t>1415E31</t>
  </si>
  <si>
    <t>1415E32</t>
  </si>
  <si>
    <t>1415E4</t>
  </si>
  <si>
    <t>1415E5</t>
  </si>
  <si>
    <t>142E</t>
  </si>
  <si>
    <t>1421E</t>
  </si>
  <si>
    <t>1422E</t>
  </si>
  <si>
    <t>143E</t>
  </si>
  <si>
    <t>144E1</t>
  </si>
  <si>
    <t>Les données serviront à alimenter le référentiel mondial de données ITIE, disponible sur le site Internet international de l’ITIE.</t>
  </si>
  <si>
    <t>Les champs en orange doivent obligatoirement être complétés.</t>
  </si>
  <si>
    <t>Les champs en jaune sont facultatifs.</t>
  </si>
  <si>
    <t>À propos</t>
  </si>
  <si>
    <t>Pays</t>
  </si>
  <si>
    <t>Date de début</t>
  </si>
  <si>
    <t>Date de fin</t>
  </si>
  <si>
    <t>Administrateur indépendant</t>
  </si>
  <si>
    <t>Ajouter des rangs le cas échéant pour ajouter d'autres secteurs</t>
  </si>
  <si>
    <t>Autres</t>
  </si>
  <si>
    <t>Autre fichier, lien</t>
  </si>
  <si>
    <t>S'il y a plusieurs fichiers, ajouter des rangs le cas échéant</t>
  </si>
  <si>
    <t>Nombre d'entreprises déclarantes</t>
  </si>
  <si>
    <t>Devise de la déclaration</t>
  </si>
  <si>
    <t>Ventilation des données</t>
  </si>
  <si>
    <t>Code ISO de la devise</t>
  </si>
  <si>
    <t>Taux de conversion utilisé.  1 USD =</t>
  </si>
  <si>
    <t>Par flux de revenus</t>
  </si>
  <si>
    <t>Par entreprise</t>
  </si>
  <si>
    <t>Par projet</t>
  </si>
  <si>
    <t>Informations contextuelles</t>
  </si>
  <si>
    <t>Ajouter des rangs le cas échéant</t>
  </si>
  <si>
    <t>Informations sur l'octroi et le transfert des licences</t>
  </si>
  <si>
    <t>Registre 2</t>
  </si>
  <si>
    <t>Ajouter/enlever des rangs le cas échéant, par registre</t>
  </si>
  <si>
    <t>Revenus du gouvernement tirés des entreprises extractives, par flux de revenus</t>
  </si>
  <si>
    <t>A. Classification GFS des flux de revenus</t>
  </si>
  <si>
    <t>Impôts</t>
  </si>
  <si>
    <t>Impôts sur la masse salariale et la force de travail</t>
  </si>
  <si>
    <t>Impôts sur la propriété</t>
  </si>
  <si>
    <t>Impôts sur les biens et services</t>
  </si>
  <si>
    <t>Droits d'accise</t>
  </si>
  <si>
    <t xml:space="preserve">  Impôts sur l'usage de biens/permission d'utiliser des biens ou d'exécuter des activités</t>
  </si>
  <si>
    <t>Droits de licence</t>
  </si>
  <si>
    <t>Taxes sur les émissions et la pollution</t>
  </si>
  <si>
    <t>Taxes sur les véhicules à moteur</t>
  </si>
  <si>
    <t>Taxes sur le commerce et les transactions au niveau international</t>
  </si>
  <si>
    <t xml:space="preserve">   Droits de douane et autres droits d'importation</t>
  </si>
  <si>
    <t xml:space="preserve">   Taxes sur les exportations</t>
  </si>
  <si>
    <t xml:space="preserve">   Bénéfices de monopoles fiscaux sur les ressources naturelles</t>
  </si>
  <si>
    <t>Cotisations sociales</t>
  </si>
  <si>
    <t>Cotisations patronales à la sécurité sociale</t>
  </si>
  <si>
    <t>Autre revenu</t>
  </si>
  <si>
    <t>Revenu dégagé de la propriété</t>
  </si>
  <si>
    <t xml:space="preserve">   Dividendes</t>
  </si>
  <si>
    <t xml:space="preserve">      Des entreprises d'État</t>
  </si>
  <si>
    <t xml:space="preserve">   Retraits à partir du revenu de quasi-sociétés</t>
  </si>
  <si>
    <t>Loyers</t>
  </si>
  <si>
    <t xml:space="preserve">      Redevances</t>
  </si>
  <si>
    <t xml:space="preserve">      Primes</t>
  </si>
  <si>
    <t xml:space="preserve">         Livrée/payée directement à l'État</t>
  </si>
  <si>
    <t xml:space="preserve">      Autres paiements de loyer</t>
  </si>
  <si>
    <t>Ventes de marchandises et de services</t>
  </si>
  <si>
    <t xml:space="preserve">   Ventes de marchandises et de services par des entités de l'État</t>
  </si>
  <si>
    <t xml:space="preserve">   Frais administratifs pour services gouvernementaux</t>
  </si>
  <si>
    <t>Amendes, peines et forfaits</t>
  </si>
  <si>
    <t>Transferts volontaires à l'État (donations)</t>
  </si>
  <si>
    <t xml:space="preserve">   Impôts généraux sur les biens et services (TVA, taxes sur les ventes, taxes sur le chiffre d'affaires</t>
  </si>
  <si>
    <t xml:space="preserve">   Droits d'accise</t>
  </si>
  <si>
    <t xml:space="preserve">   Droits de licence</t>
  </si>
  <si>
    <t xml:space="preserve">   Taxes sur les émissions et la pollution</t>
  </si>
  <si>
    <t xml:space="preserve">   Taxes sur les véhicules à moteur</t>
  </si>
  <si>
    <t>E. Remarques</t>
  </si>
  <si>
    <t>B. Flux de revenus</t>
  </si>
  <si>
    <t>Intitulé du flux de revenus dans le pays</t>
  </si>
  <si>
    <t>Investissements financiers directs de l'État (Petoro)</t>
  </si>
  <si>
    <t>C. Entreprises</t>
  </si>
  <si>
    <t>Matières premières</t>
  </si>
  <si>
    <t>Nom juridique</t>
  </si>
  <si>
    <t>N° identification</t>
  </si>
  <si>
    <t>Pétrole/gaz</t>
  </si>
  <si>
    <t>Enregistrer les chiffres tels que fournis par le gouvernement, corrigés après l'exercice de rapprochement.</t>
  </si>
  <si>
    <t>Sous-totaux</t>
  </si>
  <si>
    <t>inclus</t>
  </si>
  <si>
    <t>sans objet</t>
  </si>
  <si>
    <t>non inclus</t>
  </si>
  <si>
    <t>Registre de la propriété réelle disponible au public</t>
  </si>
  <si>
    <t>Registre des contrats disponible au public</t>
  </si>
  <si>
    <t>Modèle pour le résumé des données du rapport ITIE</t>
  </si>
  <si>
    <t>Conformément à la Norme ITIE § 5.3.b :</t>
  </si>
  <si>
    <t>« Des données résumées de chaque rapport ITIE devront être communiquées au Secrétariat international par voie électronique en respectant le format de déclaration standard préétabli par le Secrétariat international. »</t>
  </si>
  <si>
    <t>Date de publication du rapport ITIE (c.-à-d. date où il a été rendu public)</t>
  </si>
  <si>
    <t>Minier</t>
  </si>
  <si>
    <t>Liens Internet vers le rapport ITIE, sur le site Internet national de l'ITIE</t>
  </si>
  <si>
    <t>Nombre d'entités de l'État déclarantes</t>
  </si>
  <si>
    <t>Secteurs couverts</t>
  </si>
  <si>
    <t>Si non, fournir une brève explication.</t>
  </si>
  <si>
    <t>Registre public des licences, pétrole</t>
  </si>
  <si>
    <t>Registre public des licences, minerais</t>
  </si>
  <si>
    <t>(C) énumération des entreprises qui font une déclaration, (D) enregistrement des paiements par flux de revenus et par entreprise, et (E) toute remarque justifiant les informations fournies.</t>
  </si>
  <si>
    <t>Cette feuille de travail couvre les éléments suivants: (A) identification de l'inclusion ou non d'un flux de revenus dans le rapport ITIE, (B) énumération des flux de revenus en fonction de leur classification correspondante,</t>
  </si>
  <si>
    <t>Codes GFS des flux de revenus issus des entreprises extractives</t>
  </si>
  <si>
    <t>Impôts sur le revenu, le bénéfice et les plus-values</t>
  </si>
  <si>
    <t xml:space="preserve">   Impôts ordinaires sur le revenu, le bénéfice et les plus-values</t>
  </si>
  <si>
    <t>Inclus dans le rapport ITIE</t>
  </si>
  <si>
    <t xml:space="preserve">   Impôts extraordinaires sur le revenu, le bénéfice et les plus-values</t>
  </si>
  <si>
    <t>Impôts généraux sur les biens et services (TVA, taxe sur les ventes, taxe sur le chiffre d'affaires</t>
  </si>
  <si>
    <t xml:space="preserve">   Bénéfices des monopoles fiscaux sur les ressources naturelles</t>
  </si>
  <si>
    <t>Autres impôts payés par les entreprises exploitant des ressources naturelles</t>
  </si>
  <si>
    <t xml:space="preserve">      Issus de la participation de l'État (fonds propres)</t>
  </si>
  <si>
    <t xml:space="preserve">      Droits associés à la production (en nature ou en espèces)</t>
  </si>
  <si>
    <t xml:space="preserve">         Livrée/payée à une/des entreprise(s) d'État</t>
  </si>
  <si>
    <t xml:space="preserve">      Transferts obligatoires à l'État (infrastructures et autres éléments)</t>
  </si>
  <si>
    <t>Inscrire le nom des entreprises incluses dans le rapport ITIE. Ajouter des colonnes le cas échéant.</t>
  </si>
  <si>
    <t>Exemple : rapport ITIE 2012 de la Norvège.</t>
  </si>
  <si>
    <t>Indiquer si le flux de revenus est « inclus », « sans objet » ou « non inclus » dans le rapport ITIE. Si « inclus », inscrire les flux de revenus dans la case intitulée « Flux de revenus ». La lettre E dans la colonne des codes GFS signifie que ce sont les codes utilisés pour les revenus issus des entreprises extractives. Les chiffres situés à gauche de la lettre E sont les codes GFS réels. Les chiffres situés à droite de la lettre E sont les sous-catégories créées exclusivement pour les revenus issus des entreprises extractives.</t>
  </si>
  <si>
    <t>Les chiffres relatifs aux paiements décomposés par impôt ordinaire et impôt spécial ne sont pas disponibles. Par conséquent, les chiffres de la catégorie « Impôt spécial » comprennent aussi l'impôt sur les sociétés.</t>
  </si>
  <si>
    <t>La partie 1 couvre les informations essentielles à propos du rapport.</t>
  </si>
  <si>
    <t>La partie 2 concerne la disponibilité des données contextuelles, conformément aux Exigences n° 3 et n° 4.</t>
  </si>
  <si>
    <t>Le modèle comporte trois parties (feuilles de travail) :</t>
  </si>
  <si>
    <t>Année fiscale couverte par le rapport</t>
  </si>
  <si>
    <t>Pétrolier</t>
  </si>
  <si>
    <t>Gazier</t>
  </si>
  <si>
    <t>La partie 3 couvre les données relatives aux revenus du gouvernement, ventilées par flux de revenus et par entreprise. On trouvera un exemple de cette dernière partie complétée, avec les données du rapport ITIE 2012 de la Norvège, dans la dernière feuille de travail.</t>
  </si>
  <si>
    <t>Dividendes dégagés de la propriété de Statoil</t>
  </si>
  <si>
    <t>Nom</t>
  </si>
  <si>
    <t>Organisation</t>
  </si>
  <si>
    <t>Adresse électronique</t>
  </si>
  <si>
    <t>Coordonnées de la personne qui a rempli ce formulaire</t>
  </si>
  <si>
    <t>Contribution des industries extractives à l'économie (3.4)</t>
  </si>
  <si>
    <t xml:space="preserve">Modifier l'entrée sélectionnée par défaut dans la colonne « unité » le cas échéant. </t>
  </si>
  <si>
    <r>
      <rPr>
        <i/>
        <sz val="10"/>
        <color theme="1"/>
        <rFont val="Calibri"/>
        <family val="2"/>
        <scheme val="minor"/>
      </rPr>
      <t>Ajouter/enlever des rangs le cas échéant, par matière première.</t>
    </r>
    <r>
      <rPr>
        <sz val="10"/>
        <color theme="1"/>
        <rFont val="Calibri"/>
        <family val="2"/>
        <scheme val="minor"/>
      </rPr>
      <t xml:space="preserve"> </t>
    </r>
  </si>
  <si>
    <t>Unité</t>
  </si>
  <si>
    <t>URL direct vers la source ou, si celle-ci n'est pas disponible, vers la section du rapport ITIE</t>
  </si>
  <si>
    <t>Volume et valeur des exportations (3.5.b)</t>
  </si>
  <si>
    <t xml:space="preserve">Ajouter/enlever des rangs le cas échéant, par matière première. </t>
  </si>
  <si>
    <t>Répartition des revenus tirés des industries extractives (3.7.a)</t>
  </si>
  <si>
    <t>Les revenus extractifs sont-ils enregistrés dans le budget/les comptes du gouvernement ?</t>
  </si>
  <si>
    <t>Registre des licences (3.9)</t>
  </si>
  <si>
    <t>Ajouter des rangs le cas échéant, par registre</t>
  </si>
  <si>
    <t>Octroi des licences (3.10)</t>
  </si>
  <si>
    <t>Propriété réelle (3.11)</t>
  </si>
  <si>
    <t>Contrats (3.12)</t>
  </si>
  <si>
    <t>Les contrats sont-ils divulgués ?</t>
  </si>
  <si>
    <t>Le rapport prend-il en compte la politique du gouvernement concernant la divulgation des contrats ?</t>
  </si>
  <si>
    <t xml:space="preserve">Vente de la part de production revenant à l'État ou autres ventes perçues en nature (4.1.c) </t>
  </si>
  <si>
    <t>Le rapport prend-il cette question en compte ?</t>
  </si>
  <si>
    <t>Total des revenus perçus ?</t>
  </si>
  <si>
    <t>Fourniture d'infrastructures et accords de troc (4.1.d)</t>
  </si>
  <si>
    <t>Dépenses sociales (4.1.e)</t>
  </si>
  <si>
    <t>Modifier l'entrée sélectionnée par défaut dans la colonne « unité » le cas échéant.</t>
  </si>
  <si>
    <t>Le rapport prend-il en compte les dépenses sociales ?</t>
  </si>
  <si>
    <t>Le rapport prend-il en compte les revenus provenant du transport ?</t>
  </si>
  <si>
    <t>Revenus provenant du transport (4.1.f)</t>
  </si>
  <si>
    <t>Transferts infranationaux (4.2.e)</t>
  </si>
  <si>
    <t>Le rapport prend-il en compte les transferts infranationaux ?</t>
  </si>
  <si>
    <t>Le rapport prend-il en compte les paiements infranationaux ?</t>
  </si>
  <si>
    <t>Paiements infranationaux (4.2.d)</t>
  </si>
  <si>
    <t>Unité monétaire</t>
  </si>
  <si>
    <t>Exemple : 1 000 NOK</t>
  </si>
  <si>
    <t>Revenus, tels que divulgués par le gouvernement</t>
  </si>
  <si>
    <t>Inscrire les flux de revenus inclus dans le rapport ITIE. S’il y a plusieurs flux de revenus pour la même classification GFS, copier la ligne et la reproduire dans un nouveau rang. Seuls les paiements versés par les entreprises aux gouvernements pour leur propre compte doivent être inclus. Les paiements versés par les entreprises aux gouvernements au nom de leurs employés doivent être exclus (par exemple, l'impôt sur le revenu des particuliers  / impôts retenus à la source, cotisations des employés pour la sécurité sociale). Dans la troisième colonne, inscrivez le chiffre total de chaque flux de revenus tel que divulgué par le gouvernement, qui inclut également les revenus qui n'ont pas été rapprochés.</t>
  </si>
  <si>
    <t>TOTAL, rapproché</t>
  </si>
  <si>
    <t>D. Revenus rapprochés par flux de revenus et par entreprise</t>
  </si>
  <si>
    <t xml:space="preserve">Inscrire les flux de revenus inclus dans le rapport ITIE. S’il y a plusieurs flux de revenus pour la même classification GFS, copier la ligne et la reproduire dans un nouveau rang. Seuls les paiements versés par les entreprises aux gouvernements pour leur propre compte doivent être inclus. Les paiements versés par les entreprises aux gouvernements au nom de leurs employés doivent être exclus (par exemple, l'impôt sur le revenu des particuliers  / impôts retenus à la source, cotisations des employés pour la sécurité sociale). Dans la troisième colonne, inscrivez le chiffre total de chaque flux de revenus tel que divulgué par le gouvernement, qui inclut également les revenus qui n'ont pas été rapprochés. </t>
  </si>
  <si>
    <t>La Norvège est un cas particulier en ce que les payments effectués par toutes les entreprises sont rapprochés jusqu'à zéro. Dans la plupart des pays, les chiffres fournis dans la section (B) et le sous-total indiqué en (D) seront différents.</t>
  </si>
  <si>
    <t xml:space="preserve">TOTAL, divulgué par le gouvernement </t>
  </si>
  <si>
    <t>Selskapsskatt [1]</t>
  </si>
  <si>
    <t>Oljeskattekontoret (Bureau des impôts du pétrole)</t>
  </si>
  <si>
    <t>Oljeskattekontoret (Bureau des impôts du pétrole )</t>
  </si>
  <si>
    <t>Oljedirektoratet (Direction norvégienne du pétrole)</t>
  </si>
  <si>
    <t>Toll- og avgiftsdirektoratet (Direction des douanes)</t>
  </si>
  <si>
    <t>Volume et valeur de la production (3.5.a)</t>
  </si>
  <si>
    <t>Si oui, indiquer le lien vers les comptes du gouvernement où sont enregistrés les revenus.</t>
  </si>
  <si>
    <t>Indiquer le lien vers les autres rapports financiers où sont enregistrés les revenus.</t>
  </si>
  <si>
    <t>Si incomplet ou non disponible, donner une explication.</t>
  </si>
  <si>
    <t>Volume total vendu ? (Préciser l'unité, ajouter des rangs le cas échéant)</t>
  </si>
  <si>
    <t>Si oui, quel est le montant total des revenus perçus ?</t>
  </si>
  <si>
    <t>Entrée. Si oui, donner une référence de la section afférente dans le rapport ITIE.</t>
  </si>
  <si>
    <t>Entrée</t>
  </si>
  <si>
    <t>Nom de l'organisme gouvernemental destinataire</t>
  </si>
  <si>
    <t>TOTAL, divulgué par le gouvernement</t>
  </si>
  <si>
    <t>Særskatt (impôt spécial) [1]</t>
  </si>
  <si>
    <t>Arealavgift (taxe sur la zone)</t>
  </si>
  <si>
    <t>CO2 avgift (taxe sur le CO2)</t>
  </si>
  <si>
    <t>NOX avgift (taxe sur le NOX)</t>
  </si>
  <si>
    <t>Version 1.1 du 5 mars 2015</t>
  </si>
  <si>
    <r>
      <t xml:space="preserve">Le présent formulaire modèle devra être rempli intégralement par le secrétariat national et </t>
    </r>
    <r>
      <rPr>
        <u/>
        <sz val="11"/>
        <color rgb="FF000000"/>
        <rFont val="Calibri"/>
        <family val="2"/>
        <scheme val="minor"/>
      </rPr>
      <t>retourné par courrier électronique</t>
    </r>
    <r>
      <rPr>
        <sz val="11"/>
        <color rgb="FF000000"/>
        <rFont val="Calibri"/>
        <family val="2"/>
        <scheme val="minor"/>
      </rPr>
      <t xml:space="preserve"> au Secrétariat international de l’ITIE suite à la publication du rapport.</t>
    </r>
  </si>
  <si>
    <t>Fichier de données électronique (csv, Excel)</t>
  </si>
  <si>
    <t>PIB - industries extractives (valeur ajoutée brute)</t>
  </si>
  <si>
    <t>PIB - tous secteurs</t>
  </si>
  <si>
    <t xml:space="preserve">Revenus du gouvernement - venat des industries extractives </t>
  </si>
  <si>
    <t xml:space="preserve">Revenus du gouvernement - tous secteurs </t>
  </si>
  <si>
    <t>Exportations - industries extractives</t>
  </si>
  <si>
    <t>Exportations - tous secteurs</t>
  </si>
  <si>
    <t>B. Flux de revenus (y compris ceux non rapprochés)</t>
  </si>
  <si>
    <t xml:space="preserve">Indiquer si le flux de revenus est « inclus et rapproché », « inclus et rapproché en partie » ou « inclus et non rapproché »,  « non applicable », « pas inclus » dans le rapport ITIE. Si « inclus », inscrire les flux de revenus dans la case intitulée « Flux de revenus ». La lettre E dans la colonne des codes GFS signifie que ce sont les codes utilisés pour les revenus issus des entreprises extractives. Les chiffres situés à gauche de la lettre E sont les codes GFS réels. Les chiffres situés à droite de la lettre E sont les sous-catégories créées exclusivement pour les revenus issus des entreprises extractives. </t>
  </si>
  <si>
    <t>Commentaires</t>
  </si>
  <si>
    <t>1415E3</t>
  </si>
  <si>
    <t xml:space="preserve">Le Secrétariat international peut prodiguer conseils et soutien sur demande. Veuillez le contacter à </t>
  </si>
  <si>
    <t>data@eiti.org</t>
  </si>
  <si>
    <t>Politique relative aux données ouvertes</t>
  </si>
  <si>
    <t>Tonnes</t>
  </si>
  <si>
    <t>Company identifier name/source</t>
  </si>
  <si>
    <t>Secteur</t>
  </si>
  <si>
    <t>Inclus et rapproché</t>
  </si>
  <si>
    <t>Or</t>
  </si>
  <si>
    <t>Togo</t>
  </si>
  <si>
    <t>Moore Stephens LLP</t>
  </si>
  <si>
    <t>Non applicable</t>
  </si>
  <si>
    <t>Oui</t>
  </si>
  <si>
    <t>https://eiti.org/document/togo-2015-eiti-report</t>
  </si>
  <si>
    <t>non</t>
  </si>
  <si>
    <t>Communauté Financière Africaine (BCEAO) Franc -XOF</t>
  </si>
  <si>
    <t>Non</t>
  </si>
  <si>
    <t>million XOF</t>
  </si>
  <si>
    <t>4.6.2 Contribution dans le PIB</t>
  </si>
  <si>
    <t>4.6.1 Contribution dans les revenus de l’Etat</t>
  </si>
  <si>
    <t>phosphate (Volume)</t>
  </si>
  <si>
    <t>phosphate (Valeur)</t>
  </si>
  <si>
    <t>Clinker (Volume)</t>
  </si>
  <si>
    <t>Clinker (Valeur)</t>
  </si>
  <si>
    <t>Fer (Volume)</t>
  </si>
  <si>
    <t>Fer (Valeur)</t>
  </si>
  <si>
    <t>Concassages (Volume)</t>
  </si>
  <si>
    <t>Concassages (Valeur)</t>
  </si>
  <si>
    <t>m3</t>
  </si>
  <si>
    <t>Migmatite (Volume)</t>
  </si>
  <si>
    <t>Migmatite (Valeur)</t>
  </si>
  <si>
    <t>Gneiss (Volume)</t>
  </si>
  <si>
    <t>Gneiss (Valeur)</t>
  </si>
  <si>
    <t>Sable lagunaire (Volume)</t>
  </si>
  <si>
    <t>Sable lagunaire (Valeur)</t>
  </si>
  <si>
    <t>Granulite(Volume)</t>
  </si>
  <si>
    <t>Granulite (Valeur)</t>
  </si>
  <si>
    <t>Or (valeur)</t>
  </si>
  <si>
    <t>Or (volume)</t>
  </si>
  <si>
    <t>Eau minérale (Volume)</t>
  </si>
  <si>
    <t>Eau minérale (Valeur)</t>
  </si>
  <si>
    <t>KG</t>
  </si>
  <si>
    <t>Le tableau des opérations financières de l’Etat ne fait pas apparaître une ligne séparée pour les recettes extractives ce qui ne permet pas d’apprécier la contribution du secteur à partir de ce document.</t>
  </si>
  <si>
    <t>NA</t>
  </si>
  <si>
    <t>Annexe 6</t>
  </si>
  <si>
    <t>4.1.10 Publication des contrats miniers
4.2.5 Publication des contrats pétroliers</t>
  </si>
  <si>
    <t>7.2. Suivi des recommandations antérieurs/Publication des contrats</t>
  </si>
  <si>
    <t>4.8 Accords de Troc et de fourniture d’infrastructures</t>
  </si>
  <si>
    <t>6.2 Paiements sociaux</t>
  </si>
  <si>
    <t>XOF</t>
  </si>
  <si>
    <t>5.1.2. Tableaux de conciliation par nature de flux de paiement</t>
  </si>
  <si>
    <t>6.4 Transferts Infranationaux et supranationaux</t>
  </si>
  <si>
    <t>Frais d’instruction du dossier</t>
  </si>
  <si>
    <t>Droits Fixes</t>
  </si>
  <si>
    <t>Redevances  Superficiaires</t>
  </si>
  <si>
    <t>Redevances Minières (Royalties)</t>
  </si>
  <si>
    <t>Impôt sur les Sociétés (IS)</t>
  </si>
  <si>
    <t>Impôt sur le Revenu des Capitaux  Mobiliers (IRCM)</t>
  </si>
  <si>
    <t>Impôt Minimum Forfaitaire (IMF)</t>
  </si>
  <si>
    <t>Taxe professionnelle (TP)</t>
  </si>
  <si>
    <t>Taxes Foncières (TF)</t>
  </si>
  <si>
    <t>Impôt sur le Revenu des Personnes Physiques IRPP/IRTS</t>
  </si>
  <si>
    <t>Taxes sur Salaires (TS)</t>
  </si>
  <si>
    <t>Taxes Complémentaires sur Salaire (TCS)</t>
  </si>
  <si>
    <t>Taxe sur la Valeur Ajoutée (TVA)</t>
  </si>
  <si>
    <t>Retenue sur prestation de services (RSPS)</t>
  </si>
  <si>
    <t>Retenue sur loyer (RSL)</t>
  </si>
  <si>
    <t xml:space="preserve">Taxe sur la Fabrication et la commercialisation des boissons </t>
  </si>
  <si>
    <t>Taxe d'enlèvement d'ordure (TEO)</t>
  </si>
  <si>
    <t>Taxe professionnelle unique (TPU)</t>
  </si>
  <si>
    <t>Redressements fiscaux et pénalités payés au CI</t>
  </si>
  <si>
    <t>Droits d’enregistrement</t>
  </si>
  <si>
    <t>Taxes sur les véhicules des sociétés</t>
  </si>
  <si>
    <t>Droit de Douane (DD-RS-PCS-PC-RI et autres)</t>
  </si>
  <si>
    <t>Taxe sur la Valeur Ajoutée (TVA) au cordon douanier</t>
  </si>
  <si>
    <t>Pénalités douanières</t>
  </si>
  <si>
    <t>Dividendes</t>
  </si>
  <si>
    <t>Taxe sur la délivrance de conformité environnementale</t>
  </si>
  <si>
    <t>Certificat de régularisation environnementale</t>
  </si>
  <si>
    <t>Taxes d'autorisation d'embauche</t>
  </si>
  <si>
    <t>Frais d'attestation de paiement de créance de salaire</t>
  </si>
  <si>
    <t>Frais d'étude et de visa des règlements intérieurs</t>
  </si>
  <si>
    <t>Taxe de prélèvement d’eau dans la nappe</t>
  </si>
  <si>
    <t>Paiements directs aux communes et aux préfectures</t>
  </si>
  <si>
    <t>Direction Générale des Mines et de la Géologie (DGMG)</t>
  </si>
  <si>
    <t>Commissariat des Impôts (CI)</t>
  </si>
  <si>
    <t>Commissariat des Douanes et Droits Indirects (CDDI)</t>
  </si>
  <si>
    <t>Direction Générale du Trésor et de la Comptabilité Publique (DGTCP)</t>
  </si>
  <si>
    <t>Agence Nationale de Gestion de l'Environnement (ANGE)</t>
  </si>
  <si>
    <t>Direction Générale du travail et de lois Sociales (DGTLS)</t>
  </si>
  <si>
    <t>Togolaise des Eaux (TdE)</t>
  </si>
  <si>
    <t>Caisse Nationale de Sécurité Sociale (CNSS)</t>
  </si>
  <si>
    <t>Communes et préfectures des localités minières</t>
  </si>
  <si>
    <t>MM MINING</t>
  </si>
  <si>
    <t>POMAR TOGO SA</t>
  </si>
  <si>
    <t>SCANTOGO MINES</t>
  </si>
  <si>
    <t>SNPT</t>
  </si>
  <si>
    <t>WACEM (WEST AFRICAN CEMENT)</t>
  </si>
  <si>
    <t>CRYSTAL SARL</t>
  </si>
  <si>
    <t>SAMARIA</t>
  </si>
  <si>
    <t>TDE</t>
  </si>
  <si>
    <t>VOLTIC TOGO</t>
  </si>
  <si>
    <t>SOLTRANS</t>
  </si>
  <si>
    <t>WAFEX</t>
  </si>
  <si>
    <t>SOCIETE GENERALE DES MINES (SGM) SARL</t>
  </si>
  <si>
    <t>ALMACAR-TOGO S.A</t>
  </si>
  <si>
    <t>CECO</t>
  </si>
  <si>
    <t>COLAS AFRIQUE SUCCURSALE DU TOGO</t>
  </si>
  <si>
    <t>GRANUTOGO SA</t>
  </si>
  <si>
    <t>LES AIGLES</t>
  </si>
  <si>
    <t>SAD</t>
  </si>
  <si>
    <t>SHEHU DAN FODIO</t>
  </si>
  <si>
    <t>TOGO CARRIERE</t>
  </si>
  <si>
    <t>TOGO RAIL</t>
  </si>
  <si>
    <t>TOGOLAISE DES GRANDS CAOUS (TGC) SA</t>
  </si>
  <si>
    <t>1000175986</t>
  </si>
  <si>
    <t>1000165087</t>
  </si>
  <si>
    <t>1000161343</t>
  </si>
  <si>
    <t>1000160416</t>
  </si>
  <si>
    <t>Phosphate</t>
  </si>
  <si>
    <t>1000144378</t>
  </si>
  <si>
    <t>1000165258</t>
  </si>
  <si>
    <t>Eau</t>
  </si>
  <si>
    <t>1000163008</t>
  </si>
  <si>
    <t>Eau de Forage</t>
  </si>
  <si>
    <t>1000166680</t>
  </si>
  <si>
    <t>1000174006</t>
  </si>
  <si>
    <t>1000174105</t>
  </si>
  <si>
    <t>1000116100</t>
  </si>
  <si>
    <t>1000165105</t>
  </si>
  <si>
    <t>104062Y</t>
  </si>
  <si>
    <t>1000579627</t>
  </si>
  <si>
    <t>1000161037</t>
  </si>
  <si>
    <t>1000165159</t>
  </si>
  <si>
    <t>1000161118</t>
  </si>
  <si>
    <t>Concassages</t>
  </si>
  <si>
    <t>Sable Lagunaire</t>
  </si>
  <si>
    <t>1000118827</t>
  </si>
  <si>
    <t>1000164259</t>
  </si>
  <si>
    <t>1000175347</t>
  </si>
  <si>
    <t>1000174447</t>
  </si>
  <si>
    <t>Manganèse</t>
  </si>
  <si>
    <t>Carrières</t>
  </si>
  <si>
    <t>Exploitation des nappes souterraines</t>
  </si>
  <si>
    <t>Commercialisation de l'or</t>
  </si>
  <si>
    <t>Calcaire</t>
  </si>
  <si>
    <t>N/A</t>
  </si>
  <si>
    <t>Fer</t>
  </si>
  <si>
    <t>Marbre</t>
  </si>
  <si>
    <t>Granulats</t>
  </si>
  <si>
    <t>Gneiss</t>
  </si>
  <si>
    <t>Transport</t>
  </si>
  <si>
    <t>Inclus et partiellement rapproché</t>
  </si>
  <si>
    <t>Sans objet</t>
  </si>
  <si>
    <t>Paiments sociaux</t>
  </si>
  <si>
    <t>Ecart en XOF</t>
  </si>
  <si>
    <t>Explication de l'Ecart</t>
  </si>
  <si>
    <t>Paiements inclus dans le périmètre de conciliation mais qui sont unilatéralement déclarés par les sociétés.</t>
  </si>
  <si>
    <t>TOTAL en XOF</t>
  </si>
  <si>
    <t>Retenues à la sources ( non admises dans ce document conformément aux instructions)</t>
  </si>
  <si>
    <t>Total des revenus du secteur selon rapport ITIE-Togo 2015 ( en XOF)</t>
  </si>
  <si>
    <t>Ghazi Khiari</t>
  </si>
  <si>
    <t>ghazi.khiari@moorestephens.com</t>
  </si>
  <si>
    <t>Les paiements sociaux ne sont pas enregistrés au niveau du budget mais sont inclus dans les recettes du secteur extractif.</t>
  </si>
  <si>
    <t>En partie</t>
  </si>
  <si>
    <t>Les contrats miniers sont publiés en partie sur le site de la DGMG</t>
  </si>
  <si>
    <t>4.2.8 Transfert des permis
4.1.11 Octroi des licences</t>
  </si>
  <si>
    <t>Commercialisation de l'Or/Exploitation des nappes souterraines</t>
  </si>
  <si>
    <t>1.2 La production et les exportations du secteur extractif
6.5 Production et exportations du secteur extractif</t>
  </si>
  <si>
    <t>4.6.3 Contribution dans les exportations</t>
  </si>
  <si>
    <t>Inclus et non rapproché</t>
  </si>
  <si>
    <t>&lt;</t>
  </si>
  <si>
    <t>1.1 Revenus du secteur extractif
4.5.2 Collecte des revenus</t>
  </si>
  <si>
    <t>Miniere</t>
  </si>
  <si>
    <t>gneiss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</si>
</sst>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4" formatCode="_-* #,##0.00\ &quot;€&quot;_-;\-* #,##0.00\ &quot;€&quot;_-;_-* &quot;-&quot;??\ &quot;€&quot;_-;_-@_-"/>
    <numFmt numFmtId="43" formatCode="_-* #,##0.00\ _€_-;\-* #,##0.00\ _€_-;_-* &quot;-&quot;??\ _€_-;_-@_-"/>
    <numFmt numFmtId="164" formatCode="_ * #,##0.00_ ;_ * \-#,##0.00_ ;_ * &quot;-&quot;??_ ;_ @_ "/>
    <numFmt numFmtId="165" formatCode="yyyy\-mm\-dd;@"/>
    <numFmt numFmtId="166" formatCode="_ * #,##0_ ;_ * \-#,##0_ ;_ * &quot;-&quot;??_ ;_ @_ "/>
    <numFmt numFmtId="167" formatCode="#,##0_ ;\-#,##0\ "/>
    <numFmt numFmtId="168" formatCode="_-* #,##0.00_-;\-* #,##0.00_-;_-* &quot;-&quot;??_-;_-@_-"/>
    <numFmt numFmtId="169" formatCode="_-* #,##0.00_-;\-* #,##0.00_-;_-* &quot;-&quot;_-;_-@_-"/>
    <numFmt numFmtId="170" formatCode="[$-40C]dddd\ d\ mmmm\ yyyy"/>
    <numFmt numFmtId="171" formatCode="#,##0\ &quot;€&quot;"/>
    <numFmt numFmtId="172" formatCode="#,##0_);\(&quot;&quot;#,##0\);_-* &quot;-&quot;??_-;_-@_-"/>
    <numFmt numFmtId="173" formatCode="#,##0_ ;[Red]\-#,##0\ "/>
    <numFmt numFmtId="174" formatCode="_-* #,##0\ _€_-;\-* #,##0\ _€_-;_-* &quot;-&quot;??\ _€_-;_-@_-"/>
  </numFmts>
  <fonts count="93">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u/>
      <sz val="10"/>
      <color rgb="FFFF0000"/>
      <name val="Calibri"/>
      <family val="2"/>
      <scheme val="minor"/>
    </font>
    <font>
      <sz val="20"/>
      <color theme="1"/>
      <name val="Calibri"/>
      <family val="2"/>
    </font>
    <font>
      <sz val="10"/>
      <color rgb="FFFF0000"/>
      <name val="Calibri (Body)"/>
    </font>
    <font>
      <b/>
      <sz val="16"/>
      <color rgb="FF000000"/>
      <name val="Calibri (Body)"/>
    </font>
    <font>
      <sz val="16"/>
      <color rgb="FF000000"/>
      <name val="Calibri"/>
      <family val="2"/>
      <scheme val="minor"/>
    </font>
    <font>
      <i/>
      <sz val="11"/>
      <color rgb="FF000000"/>
      <name val="Calibri"/>
      <family val="2"/>
      <scheme val="minor"/>
    </font>
    <font>
      <sz val="11"/>
      <color rgb="FF000000"/>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sz val="12"/>
      <name val="Calibri"/>
      <family val="2"/>
      <scheme val="minor"/>
    </font>
    <font>
      <i/>
      <sz val="10"/>
      <color theme="1"/>
      <name val="Calibri"/>
      <family val="2"/>
    </font>
    <font>
      <i/>
      <sz val="10"/>
      <name val="Calibri"/>
      <family val="2"/>
    </font>
    <font>
      <i/>
      <sz val="11"/>
      <color theme="1"/>
      <name val="Calibri"/>
      <family val="2"/>
      <scheme val="minor"/>
    </font>
    <font>
      <sz val="12"/>
      <color theme="1"/>
      <name val="Cambria"/>
      <family val="1"/>
    </font>
    <font>
      <b/>
      <sz val="16"/>
      <color rgb="FF000000"/>
      <name val="Times New Roman"/>
      <family val="1"/>
    </font>
    <font>
      <sz val="11"/>
      <color rgb="FF000000"/>
      <name val="Calibri"/>
      <family val="2"/>
    </font>
    <font>
      <i/>
      <sz val="10"/>
      <color rgb="FF000000"/>
      <name val="Calibri"/>
      <family val="2"/>
      <scheme val="minor"/>
    </font>
    <font>
      <u/>
      <sz val="11"/>
      <color rgb="FF000000"/>
      <name val="Calibri"/>
      <family val="2"/>
      <scheme val="minor"/>
    </font>
    <font>
      <b/>
      <sz val="16"/>
      <color theme="1"/>
      <name val="Calibri"/>
      <family val="2"/>
    </font>
    <font>
      <i/>
      <sz val="10"/>
      <color theme="1"/>
      <name val="Calibri"/>
      <family val="2"/>
    </font>
    <font>
      <b/>
      <sz val="11"/>
      <color rgb="FF3F3F3F"/>
      <name val="Calibri"/>
      <family val="2"/>
      <scheme val="minor"/>
    </font>
    <font>
      <b/>
      <i/>
      <sz val="10"/>
      <color rgb="FF3F3F3F"/>
      <name val="Calibri"/>
      <family val="2"/>
      <scheme val="minor"/>
    </font>
    <font>
      <sz val="12"/>
      <color theme="1"/>
      <name val="Calibri"/>
      <family val="2"/>
      <scheme val="minor"/>
    </font>
    <font>
      <sz val="10"/>
      <name val="Arial"/>
      <family val="2"/>
    </font>
    <font>
      <sz val="10"/>
      <name val="MS Sans Serif"/>
      <family val="2"/>
    </font>
    <font>
      <sz val="10"/>
      <color theme="1"/>
      <name val="Arial"/>
      <family val="2"/>
    </font>
    <font>
      <sz val="8"/>
      <name val="Arial"/>
      <family val="2"/>
    </font>
    <font>
      <sz val="11"/>
      <color indexed="8"/>
      <name val="Calibri"/>
      <family val="2"/>
    </font>
    <font>
      <sz val="10"/>
      <name val="Times New Roman"/>
      <family val="1"/>
    </font>
    <font>
      <b/>
      <sz val="18"/>
      <color indexed="56"/>
      <name val="Cambria"/>
      <family val="2"/>
    </font>
    <font>
      <sz val="10"/>
      <color indexed="8"/>
      <name val="Arial"/>
      <family val="2"/>
    </font>
    <font>
      <sz val="10"/>
      <color indexed="8"/>
      <name val="Times New Roman"/>
      <family val="2"/>
    </font>
    <font>
      <sz val="10"/>
      <color indexed="9"/>
      <name val="Times New Roman"/>
      <family val="2"/>
    </font>
    <font>
      <sz val="10"/>
      <color indexed="10"/>
      <name val="Times New Roman"/>
      <family val="2"/>
    </font>
    <font>
      <b/>
      <sz val="10"/>
      <color indexed="52"/>
      <name val="Times New Roman"/>
      <family val="2"/>
    </font>
    <font>
      <sz val="10"/>
      <color indexed="52"/>
      <name val="Times New Roman"/>
      <family val="2"/>
    </font>
    <font>
      <sz val="10"/>
      <color indexed="62"/>
      <name val="Times New Roman"/>
      <family val="2"/>
    </font>
    <font>
      <sz val="10"/>
      <color indexed="20"/>
      <name val="Times New Roman"/>
      <family val="2"/>
    </font>
    <font>
      <sz val="10"/>
      <color indexed="60"/>
      <name val="Times New Roman"/>
      <family val="2"/>
    </font>
    <font>
      <sz val="10"/>
      <color indexed="17"/>
      <name val="Times New Roman"/>
      <family val="2"/>
    </font>
    <font>
      <b/>
      <sz val="10"/>
      <color indexed="63"/>
      <name val="Times New Roman"/>
      <family val="2"/>
    </font>
    <font>
      <i/>
      <sz val="10"/>
      <color indexed="23"/>
      <name val="Times New Roman"/>
      <family val="2"/>
    </font>
    <font>
      <b/>
      <sz val="15"/>
      <color indexed="56"/>
      <name val="Times New Roman"/>
      <family val="2"/>
    </font>
    <font>
      <b/>
      <sz val="13"/>
      <color indexed="56"/>
      <name val="Times New Roman"/>
      <family val="2"/>
    </font>
    <font>
      <b/>
      <sz val="11"/>
      <color indexed="56"/>
      <name val="Times New Roman"/>
      <family val="2"/>
    </font>
    <font>
      <b/>
      <sz val="10"/>
      <color indexed="8"/>
      <name val="Times New Roman"/>
      <family val="2"/>
    </font>
    <font>
      <b/>
      <sz val="10"/>
      <color indexed="9"/>
      <name val="Times New Roman"/>
      <family val="2"/>
    </font>
    <font>
      <u/>
      <sz val="10"/>
      <color indexed="12"/>
      <name val="Arial"/>
      <family val="2"/>
    </font>
    <font>
      <sz val="12"/>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8"/>
      <color theme="1"/>
      <name val="Arial"/>
      <family val="2"/>
    </font>
    <font>
      <sz val="11"/>
      <color theme="1"/>
      <name val="Arial"/>
      <family val="2"/>
    </font>
    <font>
      <sz val="8"/>
      <color rgb="FF000000"/>
      <name val="Tahoma"/>
      <family val="2"/>
    </font>
    <font>
      <sz val="8"/>
      <color rgb="FF000000"/>
      <name val="Arial"/>
      <family val="2"/>
      <charset val="1"/>
    </font>
    <font>
      <u/>
      <sz val="11.6"/>
      <color theme="10"/>
      <name val="Arial"/>
      <family val="2"/>
    </font>
    <font>
      <u/>
      <sz val="10"/>
      <color theme="10"/>
      <name val="Arial"/>
      <family val="2"/>
    </font>
    <font>
      <b/>
      <sz val="12"/>
      <name val="Calibri"/>
      <family val="2"/>
      <scheme val="minor"/>
    </font>
    <font>
      <u/>
      <sz val="10"/>
      <color theme="10"/>
      <name val="Calibri"/>
      <family val="2"/>
      <scheme val="minor"/>
    </font>
    <font>
      <b/>
      <i/>
      <u/>
      <sz val="12"/>
      <color rgb="FF0070C0"/>
      <name val="Calibri"/>
      <family val="2"/>
    </font>
  </fonts>
  <fills count="37">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rgb="FFF2F2F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thin">
        <color rgb="FF7F7F7F"/>
      </left>
      <right style="thin">
        <color auto="1"/>
      </right>
      <top style="thin">
        <color rgb="FF7F7F7F"/>
      </top>
      <bottom/>
      <diagonal/>
    </border>
    <border>
      <left style="thin">
        <color rgb="FF7F7F7F"/>
      </left>
      <right style="thin">
        <color auto="1"/>
      </right>
      <top/>
      <bottom/>
      <diagonal/>
    </border>
    <border>
      <left style="thin">
        <color rgb="FF7F7F7F"/>
      </left>
      <right style="thin">
        <color auto="1"/>
      </right>
      <top/>
      <bottom style="thin">
        <color rgb="FF7F7F7F"/>
      </bottom>
      <diagonal/>
    </border>
    <border>
      <left style="thin">
        <color auto="1"/>
      </left>
      <right/>
      <top style="thin">
        <color auto="1"/>
      </top>
      <bottom style="thin">
        <color auto="1"/>
      </bottom>
      <diagonal/>
    </border>
    <border>
      <left/>
      <right style="thin">
        <color rgb="FF3F3F3F"/>
      </right>
      <top style="thin">
        <color rgb="FF3F3F3F"/>
      </top>
      <bottom style="thin">
        <color rgb="FF3F3F3F"/>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top style="thin">
        <color auto="1"/>
      </top>
      <bottom style="medium">
        <color auto="1"/>
      </bottom>
      <diagonal/>
    </border>
    <border>
      <left style="thin">
        <color auto="1"/>
      </left>
      <right/>
      <top style="medium">
        <color auto="1"/>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s>
  <cellStyleXfs count="784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3" borderId="6" applyNumberFormat="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8" fillId="13" borderId="18" applyNumberFormat="0" applyAlignment="0" applyProtection="0"/>
    <xf numFmtId="164" fontId="40" fillId="0" borderId="0" applyFont="0" applyFill="0" applyBorder="0" applyAlignment="0" applyProtection="0"/>
    <xf numFmtId="0" fontId="41" fillId="0" borderId="0"/>
    <xf numFmtId="0" fontId="41" fillId="0" borderId="0"/>
    <xf numFmtId="0" fontId="42" fillId="0" borderId="0"/>
    <xf numFmtId="0" fontId="2" fillId="0" borderId="0"/>
    <xf numFmtId="0" fontId="41" fillId="0" borderId="0"/>
    <xf numFmtId="0" fontId="43" fillId="0" borderId="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44" fontId="41" fillId="0" borderId="0" applyFont="0" applyFill="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169" fontId="41" fillId="0" borderId="0" applyFont="0" applyFill="0" applyBorder="0" applyAlignment="0" applyProtection="0"/>
    <xf numFmtId="171"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68" fontId="45" fillId="0" borderId="0" applyFont="0" applyFill="0" applyBorder="0" applyAlignment="0" applyProtection="0"/>
    <xf numFmtId="170" fontId="41" fillId="0" borderId="0" applyFont="0" applyFill="0" applyBorder="0" applyAlignment="0" applyProtection="0"/>
    <xf numFmtId="168" fontId="41" fillId="0" borderId="0" applyFont="0" applyFill="0" applyBorder="0" applyAlignment="0" applyProtection="0"/>
    <xf numFmtId="43" fontId="45" fillId="0" borderId="0" applyFont="0" applyFill="0" applyBorder="0" applyAlignment="0" applyProtection="0"/>
    <xf numFmtId="44" fontId="41" fillId="0" borderId="0" applyFont="0" applyFill="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49"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alignment wrapText="1"/>
    </xf>
    <xf numFmtId="0" fontId="41" fillId="0" borderId="0"/>
    <xf numFmtId="0" fontId="45" fillId="0" borderId="0"/>
    <xf numFmtId="0" fontId="45" fillId="0" borderId="0"/>
    <xf numFmtId="0" fontId="41" fillId="0" borderId="0"/>
    <xf numFmtId="0" fontId="41" fillId="0" borderId="0"/>
    <xf numFmtId="0" fontId="2" fillId="0" borderId="0"/>
    <xf numFmtId="0" fontId="48" fillId="0" borderId="0"/>
    <xf numFmtId="0" fontId="41" fillId="0" borderId="0"/>
    <xf numFmtId="0" fontId="41" fillId="0" borderId="0"/>
    <xf numFmtId="0" fontId="46" fillId="0" borderId="0"/>
    <xf numFmtId="0" fontId="41" fillId="0" borderId="0">
      <alignment wrapText="1"/>
    </xf>
    <xf numFmtId="0" fontId="48" fillId="0" borderId="0"/>
    <xf numFmtId="9" fontId="41" fillId="0" borderId="0" applyFont="0" applyFill="0" applyBorder="0" applyAlignment="0" applyProtection="0"/>
    <xf numFmtId="9" fontId="41" fillId="0" borderId="0" applyFont="0" applyFill="0" applyBorder="0" applyAlignment="0" applyProtection="0"/>
    <xf numFmtId="9" fontId="45" fillId="0" borderId="0" applyFont="0" applyFill="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0" fillId="0" borderId="23"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1" fillId="0" borderId="24"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0" fontId="64" fillId="36" borderId="27" applyNumberFormat="0" applyAlignment="0" applyProtection="0"/>
    <xf numFmtId="9" fontId="41" fillId="0" borderId="0" applyFont="0" applyFill="0" applyBorder="0" applyAlignment="0" applyProtection="0"/>
    <xf numFmtId="43" fontId="41" fillId="0" borderId="0" applyFont="0" applyFill="0" applyBorder="0" applyAlignment="0" applyProtection="0"/>
    <xf numFmtId="0" fontId="65" fillId="0" borderId="0" applyNumberFormat="0" applyFill="0" applyBorder="0" applyAlignment="0" applyProtection="0">
      <alignment vertical="top"/>
      <protection locked="0"/>
    </xf>
    <xf numFmtId="0" fontId="2" fillId="0" borderId="0"/>
    <xf numFmtId="9" fontId="41" fillId="0" borderId="0" applyFont="0" applyFill="0" applyBorder="0" applyAlignment="0" applyProtection="0"/>
    <xf numFmtId="0" fontId="41" fillId="0" borderId="0"/>
    <xf numFmtId="0" fontId="2" fillId="0" borderId="0"/>
    <xf numFmtId="0" fontId="2" fillId="0" borderId="0"/>
    <xf numFmtId="43" fontId="41" fillId="0" borderId="0" applyFont="0" applyFill="0" applyBorder="0" applyAlignment="0" applyProtection="0"/>
    <xf numFmtId="0" fontId="45" fillId="0" borderId="0"/>
    <xf numFmtId="0" fontId="66" fillId="0" borderId="0"/>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7" fillId="18" borderId="0" applyNumberFormat="0" applyBorder="0" applyAlignment="0" applyProtection="0">
      <alignment vertical="center"/>
    </xf>
    <xf numFmtId="0" fontId="67" fillId="21"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0" borderId="0"/>
    <xf numFmtId="0" fontId="66" fillId="0" borderId="0"/>
    <xf numFmtId="0" fontId="69" fillId="0" borderId="0" applyNumberFormat="0" applyFill="0" applyBorder="0" applyAlignment="0" applyProtection="0">
      <alignment vertical="center"/>
    </xf>
    <xf numFmtId="0" fontId="70" fillId="0" borderId="23" applyNumberFormat="0" applyFill="0" applyAlignment="0" applyProtection="0">
      <alignment vertical="center"/>
    </xf>
    <xf numFmtId="0" fontId="71" fillId="0" borderId="24" applyNumberFormat="0" applyFill="0" applyAlignment="0" applyProtection="0">
      <alignment vertical="center"/>
    </xf>
    <xf numFmtId="0" fontId="72" fillId="0" borderId="25" applyNumberFormat="0" applyFill="0" applyAlignment="0" applyProtection="0">
      <alignment vertical="center"/>
    </xf>
    <xf numFmtId="0" fontId="72" fillId="0" borderId="0" applyNumberFormat="0" applyFill="0" applyBorder="0" applyAlignment="0" applyProtection="0">
      <alignment vertical="center"/>
    </xf>
    <xf numFmtId="0" fontId="73" fillId="16" borderId="0" applyNumberFormat="0" applyBorder="0" applyAlignment="0" applyProtection="0">
      <alignment vertical="center"/>
    </xf>
    <xf numFmtId="0" fontId="41" fillId="0" borderId="0"/>
    <xf numFmtId="0" fontId="74" fillId="17" borderId="0" applyNumberFormat="0" applyBorder="0" applyAlignment="0" applyProtection="0">
      <alignment vertical="center"/>
    </xf>
    <xf numFmtId="0" fontId="75" fillId="0" borderId="26" applyNumberFormat="0" applyFill="0" applyAlignment="0" applyProtection="0">
      <alignment vertical="center"/>
    </xf>
    <xf numFmtId="0" fontId="76" fillId="33" borderId="19" applyNumberFormat="0" applyAlignment="0" applyProtection="0">
      <alignment vertical="center"/>
    </xf>
    <xf numFmtId="0" fontId="77" fillId="36" borderId="27" applyNumberForma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20" applyNumberFormat="0" applyFill="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8" fillId="32" borderId="0" applyNumberFormat="0" applyBorder="0" applyAlignment="0" applyProtection="0">
      <alignment vertical="center"/>
    </xf>
    <xf numFmtId="0" fontId="81" fillId="35" borderId="0" applyNumberFormat="0" applyBorder="0" applyAlignment="0" applyProtection="0">
      <alignment vertical="center"/>
    </xf>
    <xf numFmtId="0" fontId="82" fillId="33" borderId="22" applyNumberFormat="0" applyAlignment="0" applyProtection="0">
      <alignment vertical="center"/>
    </xf>
    <xf numFmtId="0" fontId="83" fillId="20" borderId="19" applyNumberFormat="0" applyAlignment="0" applyProtection="0">
      <alignment vertical="center"/>
    </xf>
    <xf numFmtId="0" fontId="41" fillId="34" borderId="21" applyNumberFormat="0" applyFont="0" applyAlignment="0" applyProtection="0">
      <alignment vertical="center"/>
    </xf>
    <xf numFmtId="0" fontId="66" fillId="0" borderId="0"/>
    <xf numFmtId="0" fontId="66" fillId="0" borderId="0"/>
    <xf numFmtId="0" fontId="66" fillId="0" borderId="0"/>
    <xf numFmtId="43" fontId="41" fillId="0" borderId="0" applyFont="0" applyFill="0" applyBorder="0" applyAlignment="0" applyProtection="0"/>
    <xf numFmtId="0" fontId="41"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9" fontId="41" fillId="0" borderId="0" applyFont="0" applyFill="0" applyBorder="0" applyAlignment="0" applyProtection="0"/>
    <xf numFmtId="0" fontId="41" fillId="0" borderId="0"/>
    <xf numFmtId="9"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9"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170" fontId="41" fillId="0" borderId="0"/>
    <xf numFmtId="170" fontId="85" fillId="0" borderId="0"/>
    <xf numFmtId="170" fontId="41" fillId="0" borderId="0"/>
    <xf numFmtId="170" fontId="85" fillId="0" borderId="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86" fillId="0" borderId="0">
      <alignment horizontal="center" vertical="center"/>
    </xf>
    <xf numFmtId="0" fontId="2" fillId="0" borderId="0"/>
    <xf numFmtId="0" fontId="85" fillId="0" borderId="0"/>
    <xf numFmtId="0" fontId="41" fillId="0" borderId="0"/>
    <xf numFmtId="0" fontId="2" fillId="0" borderId="0"/>
    <xf numFmtId="0" fontId="2" fillId="0" borderId="0"/>
    <xf numFmtId="43" fontId="41" fillId="0" borderId="0" applyFont="0" applyFill="0" applyBorder="0" applyAlignment="0" applyProtection="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87" fillId="0" borderId="0"/>
    <xf numFmtId="0" fontId="2" fillId="0" borderId="0"/>
    <xf numFmtId="0" fontId="2" fillId="0" borderId="0"/>
    <xf numFmtId="0" fontId="2" fillId="0" borderId="0"/>
    <xf numFmtId="0" fontId="2" fillId="0" borderId="0"/>
    <xf numFmtId="0" fontId="84" fillId="0" borderId="0"/>
    <xf numFmtId="0" fontId="2" fillId="0" borderId="0"/>
    <xf numFmtId="0" fontId="84" fillId="0" borderId="0"/>
    <xf numFmtId="0" fontId="84" fillId="0" borderId="0"/>
    <xf numFmtId="9" fontId="84" fillId="0" borderId="0" applyFont="0" applyFill="0" applyBorder="0" applyAlignment="0" applyProtection="0"/>
    <xf numFmtId="0" fontId="88" fillId="0" borderId="0" applyNumberFormat="0" applyFill="0" applyBorder="0" applyAlignment="0" applyProtection="0">
      <alignment vertical="top"/>
      <protection locked="0"/>
    </xf>
    <xf numFmtId="0" fontId="84" fillId="0" borderId="0"/>
    <xf numFmtId="0" fontId="84" fillId="0" borderId="0"/>
    <xf numFmtId="0" fontId="84" fillId="0" borderId="0"/>
    <xf numFmtId="0" fontId="84" fillId="0" borderId="0"/>
    <xf numFmtId="0" fontId="2" fillId="0" borderId="0"/>
    <xf numFmtId="0" fontId="84" fillId="0" borderId="0"/>
    <xf numFmtId="43" fontId="84" fillId="0" borderId="0" applyFont="0" applyFill="0" applyBorder="0" applyAlignment="0" applyProtection="0"/>
    <xf numFmtId="0" fontId="48" fillId="0" borderId="0">
      <alignment vertical="top"/>
    </xf>
    <xf numFmtId="43" fontId="84" fillId="0" borderId="0" applyFont="0" applyFill="0" applyBorder="0" applyAlignment="0" applyProtection="0"/>
    <xf numFmtId="0" fontId="84" fillId="0" borderId="0"/>
    <xf numFmtId="0" fontId="84" fillId="0" borderId="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84"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4" fillId="0" borderId="0"/>
    <xf numFmtId="0" fontId="2" fillId="0" borderId="0"/>
    <xf numFmtId="0" fontId="84" fillId="0" borderId="0"/>
    <xf numFmtId="0" fontId="84" fillId="0" borderId="0"/>
    <xf numFmtId="0" fontId="84" fillId="0" borderId="0"/>
    <xf numFmtId="0" fontId="84" fillId="0" borderId="0"/>
    <xf numFmtId="0" fontId="2" fillId="0" borderId="0"/>
    <xf numFmtId="0" fontId="2" fillId="0" borderId="0"/>
    <xf numFmtId="0" fontId="84" fillId="0" borderId="0"/>
    <xf numFmtId="0" fontId="84" fillId="0" borderId="0"/>
    <xf numFmtId="0" fontId="84" fillId="0" borderId="0"/>
    <xf numFmtId="0" fontId="84" fillId="0" borderId="0"/>
    <xf numFmtId="0" fontId="2" fillId="0" borderId="0"/>
    <xf numFmtId="0" fontId="2" fillId="0" borderId="0"/>
    <xf numFmtId="0" fontId="84" fillId="0" borderId="0"/>
    <xf numFmtId="0" fontId="84" fillId="0" borderId="0"/>
    <xf numFmtId="0" fontId="2" fillId="0" borderId="0"/>
    <xf numFmtId="0" fontId="84" fillId="0" borderId="0"/>
    <xf numFmtId="0" fontId="2" fillId="0" borderId="0"/>
    <xf numFmtId="0" fontId="84" fillId="0" borderId="0"/>
    <xf numFmtId="0" fontId="2" fillId="0" borderId="0"/>
    <xf numFmtId="0" fontId="2" fillId="0" borderId="0"/>
    <xf numFmtId="0" fontId="2" fillId="0" borderId="0"/>
    <xf numFmtId="0" fontId="2" fillId="0" borderId="0"/>
    <xf numFmtId="0" fontId="2" fillId="0" borderId="0"/>
    <xf numFmtId="0" fontId="84" fillId="0" borderId="0"/>
    <xf numFmtId="0" fontId="84" fillId="0" borderId="0"/>
    <xf numFmtId="0" fontId="2" fillId="0" borderId="0"/>
    <xf numFmtId="0" fontId="84" fillId="0" borderId="0"/>
    <xf numFmtId="0" fontId="84" fillId="0" borderId="0"/>
    <xf numFmtId="0" fontId="2" fillId="0" borderId="0"/>
    <xf numFmtId="0" fontId="2" fillId="0" borderId="0"/>
    <xf numFmtId="0" fontId="84" fillId="0" borderId="0"/>
    <xf numFmtId="0" fontId="2" fillId="0" borderId="0"/>
    <xf numFmtId="0" fontId="2" fillId="0" borderId="0"/>
    <xf numFmtId="0" fontId="2" fillId="0" borderId="0"/>
    <xf numFmtId="0" fontId="2" fillId="0" borderId="0"/>
    <xf numFmtId="0" fontId="84" fillId="0" borderId="0"/>
    <xf numFmtId="0" fontId="2" fillId="0" borderId="0"/>
    <xf numFmtId="0" fontId="84"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84" fillId="0" borderId="0"/>
    <xf numFmtId="0" fontId="2" fillId="0" borderId="0"/>
    <xf numFmtId="0" fontId="84" fillId="0" borderId="0"/>
    <xf numFmtId="0" fontId="2" fillId="0" borderId="0"/>
    <xf numFmtId="0" fontId="84" fillId="0" borderId="0"/>
    <xf numFmtId="0" fontId="2" fillId="0" borderId="0"/>
    <xf numFmtId="0" fontId="84" fillId="0" borderId="0"/>
    <xf numFmtId="0" fontId="2" fillId="0" borderId="0"/>
    <xf numFmtId="0" fontId="84" fillId="0" borderId="0"/>
    <xf numFmtId="0" fontId="2" fillId="0" borderId="0"/>
    <xf numFmtId="0" fontId="2" fillId="0" borderId="0"/>
    <xf numFmtId="0" fontId="84" fillId="0" borderId="0"/>
    <xf numFmtId="0" fontId="2" fillId="0" borderId="0"/>
    <xf numFmtId="0" fontId="2" fillId="0" borderId="0"/>
    <xf numFmtId="0" fontId="84" fillId="0" borderId="0"/>
    <xf numFmtId="0" fontId="2" fillId="0" borderId="0"/>
    <xf numFmtId="0" fontId="2" fillId="0" borderId="0"/>
    <xf numFmtId="0" fontId="84" fillId="0" borderId="0"/>
    <xf numFmtId="0" fontId="2" fillId="0" borderId="0"/>
    <xf numFmtId="0" fontId="84" fillId="0" borderId="0"/>
    <xf numFmtId="0" fontId="84" fillId="0" borderId="0"/>
    <xf numFmtId="0" fontId="84" fillId="0" borderId="0"/>
    <xf numFmtId="0" fontId="84" fillId="0" borderId="0"/>
    <xf numFmtId="0" fontId="2" fillId="0" borderId="0"/>
    <xf numFmtId="0" fontId="84" fillId="0" borderId="0"/>
    <xf numFmtId="0" fontId="84" fillId="0" borderId="0"/>
    <xf numFmtId="0" fontId="84" fillId="0" borderId="0"/>
    <xf numFmtId="0" fontId="2" fillId="0" borderId="0"/>
    <xf numFmtId="0" fontId="84" fillId="0" borderId="0"/>
    <xf numFmtId="0" fontId="84"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84" fillId="0" borderId="0"/>
    <xf numFmtId="43" fontId="84" fillId="0" borderId="0" applyFont="0" applyFill="0" applyBorder="0" applyAlignment="0" applyProtection="0"/>
    <xf numFmtId="0" fontId="84" fillId="0" borderId="0"/>
    <xf numFmtId="0" fontId="2" fillId="0" borderId="0"/>
    <xf numFmtId="0" fontId="84" fillId="0" borderId="0"/>
    <xf numFmtId="0" fontId="84" fillId="0" borderId="0"/>
    <xf numFmtId="0" fontId="84" fillId="0" borderId="0"/>
    <xf numFmtId="0" fontId="84" fillId="0" borderId="0"/>
    <xf numFmtId="0" fontId="2" fillId="0" borderId="0"/>
    <xf numFmtId="0" fontId="84" fillId="0" borderId="0"/>
    <xf numFmtId="0" fontId="2" fillId="0" borderId="0"/>
    <xf numFmtId="0" fontId="2" fillId="0" borderId="0"/>
    <xf numFmtId="0" fontId="2" fillId="0" borderId="0"/>
    <xf numFmtId="0" fontId="85" fillId="0" borderId="0"/>
    <xf numFmtId="0" fontId="2" fillId="0" borderId="0"/>
    <xf numFmtId="0" fontId="2" fillId="0" borderId="0"/>
    <xf numFmtId="0" fontId="2" fillId="0" borderId="0"/>
    <xf numFmtId="0" fontId="2" fillId="0" borderId="0"/>
    <xf numFmtId="0" fontId="89" fillId="0" borderId="0" applyNumberFormat="0" applyFill="0" applyBorder="0" applyAlignment="0" applyProtection="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89"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84"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9" fontId="84" fillId="0" borderId="0" applyFont="0" applyFill="0" applyBorder="0" applyAlignment="0" applyProtection="0"/>
    <xf numFmtId="0" fontId="88"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85"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2" fillId="0" borderId="0" applyFont="0" applyFill="0" applyBorder="0" applyAlignment="0" applyProtection="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54" fillId="20" borderId="19" applyNumberFormat="0" applyAlignment="0" applyProtection="0"/>
    <xf numFmtId="43" fontId="2" fillId="0" borderId="0" applyFont="0" applyFill="0" applyBorder="0" applyAlignment="0" applyProtection="0"/>
    <xf numFmtId="0" fontId="58" fillId="33" borderId="22" applyNumberFormat="0" applyAlignment="0" applyProtection="0"/>
    <xf numFmtId="0" fontId="58" fillId="33" borderId="22" applyNumberFormat="0" applyAlignment="0" applyProtection="0"/>
    <xf numFmtId="0" fontId="49" fillId="34" borderId="21" applyNumberFormat="0" applyFont="0" applyAlignment="0" applyProtection="0"/>
    <xf numFmtId="0" fontId="52" fillId="33" borderId="19" applyNumberFormat="0" applyAlignment="0" applyProtection="0"/>
    <xf numFmtId="0" fontId="41" fillId="34" borderId="21" applyNumberFormat="0" applyFont="0" applyAlignment="0" applyProtection="0">
      <alignment vertical="center"/>
    </xf>
    <xf numFmtId="0" fontId="82" fillId="33" borderId="22" applyNumberFormat="0" applyAlignment="0" applyProtection="0">
      <alignment vertical="center"/>
    </xf>
    <xf numFmtId="0" fontId="76" fillId="33" borderId="19" applyNumberFormat="0" applyAlignment="0" applyProtection="0">
      <alignment vertical="center"/>
    </xf>
    <xf numFmtId="0" fontId="63" fillId="0" borderId="26" applyNumberFormat="0" applyFill="0" applyAlignment="0" applyProtection="0"/>
    <xf numFmtId="43" fontId="2" fillId="0" borderId="0" applyFont="0" applyFill="0" applyBorder="0" applyAlignment="0" applyProtection="0"/>
    <xf numFmtId="43" fontId="41" fillId="0" borderId="0" applyFon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44" fontId="41" fillId="0" borderId="0" applyFont="0" applyFill="0" applyBorder="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54" fillId="20" borderId="19" applyNumberFormat="0" applyAlignment="0" applyProtection="0"/>
    <xf numFmtId="0" fontId="49" fillId="34" borderId="21" applyNumberFormat="0" applyFont="0" applyAlignment="0" applyProtection="0"/>
    <xf numFmtId="0" fontId="49" fillId="34" borderId="21" applyNumberFormat="0" applyFont="0" applyAlignment="0" applyProtection="0"/>
    <xf numFmtId="0" fontId="52" fillId="33" borderId="19" applyNumberFormat="0" applyAlignment="0" applyProtection="0"/>
    <xf numFmtId="0" fontId="52" fillId="33" borderId="19" applyNumberFormat="0" applyAlignment="0" applyProtection="0"/>
    <xf numFmtId="0" fontId="58" fillId="33" borderId="22" applyNumberFormat="0" applyAlignment="0" applyProtection="0"/>
    <xf numFmtId="0" fontId="63" fillId="0" borderId="26" applyNumberFormat="0" applyFill="0" applyAlignment="0" applyProtection="0"/>
    <xf numFmtId="0" fontId="63" fillId="0" borderId="26" applyNumberFormat="0" applyFill="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63" fillId="0" borderId="26" applyNumberFormat="0" applyFill="0" applyAlignment="0" applyProtection="0"/>
    <xf numFmtId="0" fontId="58" fillId="33" borderId="22" applyNumberFormat="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54" fillId="20" borderId="19" applyNumberFormat="0" applyAlignment="0" applyProtection="0"/>
    <xf numFmtId="0" fontId="49" fillId="34" borderId="2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33" borderId="19" applyNumberFormat="0" applyAlignment="0" applyProtection="0"/>
    <xf numFmtId="0" fontId="52" fillId="33" borderId="19" applyNumberFormat="0" applyAlignment="0" applyProtection="0"/>
    <xf numFmtId="0" fontId="63" fillId="0" borderId="26"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8" fillId="33" borderId="22"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43" fontId="41" fillId="0" borderId="0" applyFon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43" fontId="2" fillId="0" borderId="0" applyFont="0" applyFill="0" applyBorder="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54" fillId="20" borderId="19" applyNumberFormat="0" applyAlignment="0" applyProtection="0"/>
    <xf numFmtId="0" fontId="2" fillId="0" borderId="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54" fillId="20" borderId="19" applyNumberFormat="0" applyAlignment="0" applyProtection="0"/>
    <xf numFmtId="0" fontId="2" fillId="0" borderId="0"/>
    <xf numFmtId="0" fontId="54" fillId="20" borderId="19" applyNumberFormat="0" applyAlignment="0" applyProtection="0"/>
    <xf numFmtId="43" fontId="84" fillId="0" borderId="0" applyFont="0" applyFill="0" applyBorder="0" applyAlignment="0" applyProtection="0"/>
    <xf numFmtId="0" fontId="54" fillId="20" borderId="19" applyNumberFormat="0" applyAlignment="0" applyProtection="0"/>
    <xf numFmtId="43" fontId="84" fillId="0" borderId="0" applyFont="0" applyFill="0" applyBorder="0" applyAlignment="0" applyProtection="0"/>
    <xf numFmtId="0" fontId="54" fillId="20" borderId="19" applyNumberFormat="0" applyAlignment="0" applyProtection="0"/>
    <xf numFmtId="0" fontId="54" fillId="20" borderId="19" applyNumberFormat="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49" fillId="34" borderId="21" applyNumberFormat="0" applyFont="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9" fillId="34" borderId="21" applyNumberFormat="0" applyFont="0" applyAlignment="0" applyProtection="0"/>
    <xf numFmtId="0" fontId="2" fillId="0" borderId="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2" fillId="0" borderId="0"/>
    <xf numFmtId="0" fontId="2" fillId="0" borderId="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49" fillId="34" borderId="21" applyNumberFormat="0" applyFont="0" applyAlignment="0" applyProtection="0"/>
    <xf numFmtId="0" fontId="2" fillId="0" borderId="0"/>
    <xf numFmtId="0" fontId="2" fillId="0" borderId="0"/>
    <xf numFmtId="0" fontId="49" fillId="34" borderId="21" applyNumberFormat="0" applyFont="0" applyAlignment="0" applyProtection="0"/>
    <xf numFmtId="0" fontId="49" fillId="34" borderId="21" applyNumberFormat="0" applyFont="0" applyAlignment="0" applyProtection="0"/>
    <xf numFmtId="0" fontId="2" fillId="0" borderId="0"/>
    <xf numFmtId="0" fontId="49" fillId="34" borderId="2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2" fillId="33" borderId="19" applyNumberFormat="0" applyAlignment="0" applyProtection="0"/>
    <xf numFmtId="0" fontId="2" fillId="0" borderId="0"/>
    <xf numFmtId="0" fontId="52" fillId="33" borderId="19" applyNumberFormat="0" applyAlignment="0" applyProtection="0"/>
    <xf numFmtId="0" fontId="2" fillId="0" borderId="0"/>
    <xf numFmtId="0" fontId="52" fillId="33" borderId="19" applyNumberFormat="0" applyAlignment="0" applyProtection="0"/>
    <xf numFmtId="0" fontId="2" fillId="0" borderId="0"/>
    <xf numFmtId="0" fontId="52" fillId="33" borderId="19" applyNumberFormat="0" applyAlignment="0" applyProtection="0"/>
    <xf numFmtId="0" fontId="2" fillId="0" borderId="0"/>
    <xf numFmtId="0" fontId="2" fillId="0" borderId="0"/>
    <xf numFmtId="0" fontId="52" fillId="33" borderId="19" applyNumberFormat="0" applyAlignment="0" applyProtection="0"/>
    <xf numFmtId="0" fontId="2" fillId="0" borderId="0"/>
    <xf numFmtId="0" fontId="2" fillId="0" borderId="0"/>
    <xf numFmtId="0" fontId="52" fillId="33" borderId="19" applyNumberFormat="0" applyAlignment="0" applyProtection="0"/>
    <xf numFmtId="0" fontId="2" fillId="0" borderId="0"/>
    <xf numFmtId="0" fontId="2" fillId="0" borderId="0"/>
    <xf numFmtId="0" fontId="52" fillId="33" borderId="19" applyNumberFormat="0" applyAlignment="0" applyProtection="0"/>
    <xf numFmtId="0" fontId="2" fillId="0" borderId="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2" fillId="0" borderId="0"/>
    <xf numFmtId="0" fontId="52" fillId="33" borderId="19" applyNumberFormat="0" applyAlignment="0" applyProtection="0"/>
    <xf numFmtId="0" fontId="52" fillId="33" borderId="19" applyNumberFormat="0" applyAlignment="0" applyProtection="0"/>
    <xf numFmtId="0" fontId="52" fillId="33" borderId="19" applyNumberFormat="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34" borderId="21"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0" fontId="63" fillId="0" borderId="26" applyNumberFormat="0" applyFill="0" applyAlignment="0" applyProtection="0"/>
    <xf numFmtId="0" fontId="63" fillId="0" borderId="26" applyNumberFormat="0" applyFill="0" applyAlignment="0" applyProtection="0"/>
    <xf numFmtId="0" fontId="52" fillId="33" borderId="19" applyNumberFormat="0" applyAlignment="0" applyProtection="0"/>
    <xf numFmtId="0" fontId="49" fillId="34" borderId="21" applyNumberFormat="0" applyFont="0" applyAlignment="0" applyProtection="0"/>
    <xf numFmtId="0" fontId="54" fillId="20" borderId="19" applyNumberFormat="0" applyAlignment="0" applyProtection="0"/>
    <xf numFmtId="0" fontId="63" fillId="0" borderId="26" applyNumberFormat="0" applyFill="0" applyAlignment="0" applyProtection="0"/>
    <xf numFmtId="0" fontId="58" fillId="33" borderId="22" applyNumberFormat="0" applyAlignment="0" applyProtection="0"/>
    <xf numFmtId="0" fontId="63" fillId="0" borderId="26" applyNumberFormat="0" applyFill="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3" fillId="0" borderId="26" applyNumberFormat="0" applyFill="0" applyAlignment="0" applyProtection="0"/>
    <xf numFmtId="0" fontId="75" fillId="0" borderId="26" applyNumberFormat="0" applyFill="0" applyAlignment="0" applyProtection="0">
      <alignment vertical="center"/>
    </xf>
    <xf numFmtId="0" fontId="83" fillId="20" borderId="19" applyNumberFormat="0" applyAlignment="0" applyProtection="0">
      <alignment vertical="center"/>
    </xf>
    <xf numFmtId="0" fontId="58" fillId="33" borderId="22" applyNumberFormat="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0" fontId="63" fillId="0" borderId="26" applyNumberFormat="0" applyFill="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89" fillId="0" borderId="0" applyNumberFormat="0" applyFill="0" applyBorder="0" applyAlignment="0" applyProtection="0">
      <alignment vertical="top"/>
      <protection locked="0"/>
    </xf>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2" fillId="0" borderId="0" applyFont="0" applyFill="0" applyBorder="0" applyAlignment="0" applyProtection="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2"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2" fillId="0" borderId="0" applyFont="0" applyFill="0" applyBorder="0" applyAlignment="0" applyProtection="0"/>
    <xf numFmtId="170" fontId="2" fillId="0" borderId="0"/>
    <xf numFmtId="17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70" fontId="2" fillId="0" borderId="0"/>
    <xf numFmtId="17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5"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43" fontId="41" fillId="0" borderId="0" applyFont="0" applyFill="0" applyBorder="0" applyAlignment="0" applyProtection="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84" fillId="0" borderId="0" applyFont="0" applyFill="0" applyBorder="0" applyAlignment="0" applyProtection="0"/>
    <xf numFmtId="0" fontId="2" fillId="0" borderId="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1" fillId="0" borderId="0"/>
    <xf numFmtId="43" fontId="1"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cellStyleXfs>
  <cellXfs count="304">
    <xf numFmtId="0" fontId="0" fillId="0" borderId="0" xfId="0"/>
    <xf numFmtId="0" fontId="3" fillId="0" borderId="0" xfId="0" applyFont="1"/>
    <xf numFmtId="0" fontId="3" fillId="2" borderId="1" xfId="0" applyFont="1" applyFill="1" applyBorder="1" applyAlignment="1">
      <alignment vertical="top" wrapText="1"/>
    </xf>
    <xf numFmtId="0" fontId="3" fillId="0" borderId="0" xfId="0" applyFont="1" applyAlignment="1">
      <alignment vertical="top"/>
    </xf>
    <xf numFmtId="0" fontId="4" fillId="0" borderId="0" xfId="0" applyFont="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xf numFmtId="0" fontId="3" fillId="0" borderId="8" xfId="0" applyFont="1" applyBorder="1"/>
    <xf numFmtId="0" fontId="3" fillId="0" borderId="10" xfId="0" applyFont="1" applyBorder="1"/>
    <xf numFmtId="0" fontId="3" fillId="0" borderId="8" xfId="0" applyFont="1" applyBorder="1" applyAlignment="1">
      <alignment vertical="center" wrapText="1"/>
    </xf>
    <xf numFmtId="0" fontId="5" fillId="0" borderId="8" xfId="0" applyFont="1" applyBorder="1" applyAlignment="1">
      <alignment vertical="center" wrapText="1"/>
    </xf>
    <xf numFmtId="0" fontId="3" fillId="0" borderId="13" xfId="0" applyFont="1" applyBorder="1" applyAlignment="1">
      <alignment vertical="center" wrapText="1"/>
    </xf>
    <xf numFmtId="0" fontId="4" fillId="0" borderId="2" xfId="0" applyFont="1" applyBorder="1" applyAlignment="1">
      <alignment horizontal="right"/>
    </xf>
    <xf numFmtId="0" fontId="4" fillId="0" borderId="9" xfId="0" applyFont="1" applyBorder="1" applyAlignment="1">
      <alignment horizontal="right"/>
    </xf>
    <xf numFmtId="0" fontId="3" fillId="0" borderId="7" xfId="0" applyFont="1" applyBorder="1"/>
    <xf numFmtId="0" fontId="3" fillId="0" borderId="0" xfId="0" applyFont="1" applyAlignment="1">
      <alignment horizontal="right"/>
    </xf>
    <xf numFmtId="3" fontId="11" fillId="0" borderId="0" xfId="0" applyNumberFormat="1" applyFont="1"/>
    <xf numFmtId="0" fontId="3" fillId="0" borderId="4" xfId="0" applyFont="1" applyBorder="1"/>
    <xf numFmtId="0" fontId="10" fillId="0" borderId="3" xfId="0" applyFont="1" applyBorder="1"/>
    <xf numFmtId="0" fontId="4" fillId="0" borderId="2" xfId="0" applyFont="1" applyBorder="1" applyAlignment="1">
      <alignment horizontal="right" wrapText="1"/>
    </xf>
    <xf numFmtId="0" fontId="10" fillId="0" borderId="3" xfId="0" applyFont="1" applyBorder="1" applyAlignment="1">
      <alignment vertical="center" wrapText="1"/>
    </xf>
    <xf numFmtId="0" fontId="3" fillId="0" borderId="2" xfId="0" applyFont="1" applyBorder="1" applyAlignment="1">
      <alignment vertical="center" wrapText="1"/>
    </xf>
    <xf numFmtId="0" fontId="10" fillId="0" borderId="7" xfId="0" applyFont="1" applyBorder="1" applyAlignment="1">
      <alignment vertical="center" wrapText="1"/>
    </xf>
    <xf numFmtId="0" fontId="5" fillId="0" borderId="4" xfId="0" applyFont="1" applyBorder="1"/>
    <xf numFmtId="0" fontId="12" fillId="0" borderId="0" xfId="0" applyFont="1" applyAlignment="1">
      <alignment horizontal="left" vertical="center" wrapText="1"/>
    </xf>
    <xf numFmtId="0" fontId="12" fillId="0" borderId="0" xfId="0" applyFont="1" applyAlignment="1">
      <alignment horizontal="left" wrapText="1"/>
    </xf>
    <xf numFmtId="0" fontId="13" fillId="0" borderId="0" xfId="0" applyFont="1"/>
    <xf numFmtId="0" fontId="12" fillId="0" borderId="10" xfId="0" applyFont="1" applyBorder="1"/>
    <xf numFmtId="0" fontId="12" fillId="0" borderId="14" xfId="0" applyFont="1" applyBorder="1"/>
    <xf numFmtId="0" fontId="12" fillId="0" borderId="0" xfId="0" applyFont="1"/>
    <xf numFmtId="0" fontId="12" fillId="0" borderId="4" xfId="0" applyFont="1" applyBorder="1"/>
    <xf numFmtId="0" fontId="12" fillId="0" borderId="0" xfId="0" applyFont="1" applyBorder="1"/>
    <xf numFmtId="0" fontId="14" fillId="0" borderId="0" xfId="0" applyFont="1" applyAlignment="1">
      <alignment horizontal="left" wrapText="1"/>
    </xf>
    <xf numFmtId="0" fontId="16" fillId="0" borderId="0" xfId="0" applyFont="1"/>
    <xf numFmtId="0" fontId="16" fillId="0" borderId="4" xfId="0" applyFont="1" applyBorder="1"/>
    <xf numFmtId="0" fontId="16" fillId="0" borderId="14" xfId="0" applyFont="1" applyBorder="1"/>
    <xf numFmtId="0" fontId="15" fillId="0" borderId="14" xfId="0" applyFont="1" applyBorder="1"/>
    <xf numFmtId="0" fontId="14" fillId="6" borderId="0" xfId="0" applyFont="1" applyFill="1" applyBorder="1" applyAlignment="1">
      <alignment horizontal="left" wrapText="1"/>
    </xf>
    <xf numFmtId="0" fontId="15" fillId="0" borderId="0" xfId="0" applyFont="1" applyBorder="1"/>
    <xf numFmtId="0" fontId="17" fillId="0" borderId="0" xfId="128" applyFont="1"/>
    <xf numFmtId="0" fontId="18" fillId="0" borderId="0" xfId="0" applyFont="1" applyAlignment="1">
      <alignment vertical="top"/>
    </xf>
    <xf numFmtId="0" fontId="19" fillId="0" borderId="0" xfId="0" applyFont="1"/>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3" fillId="8" borderId="0" xfId="0" applyFont="1" applyFill="1" applyAlignment="1">
      <alignment horizontal="left" vertical="center"/>
    </xf>
    <xf numFmtId="0" fontId="12"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3" fillId="7" borderId="0" xfId="0" applyFont="1" applyFill="1" applyAlignment="1">
      <alignment vertical="center"/>
    </xf>
    <xf numFmtId="0" fontId="23" fillId="9" borderId="0" xfId="0" applyFont="1" applyFill="1" applyAlignment="1">
      <alignment vertical="center"/>
    </xf>
    <xf numFmtId="0" fontId="23" fillId="9" borderId="0" xfId="0" applyFont="1" applyFill="1" applyAlignment="1">
      <alignment horizontal="left" vertical="center"/>
    </xf>
    <xf numFmtId="0" fontId="20" fillId="0" borderId="0" xfId="0" applyFont="1" applyAlignment="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8" fillId="3" borderId="12" xfId="27" applyFont="1" applyBorder="1" applyAlignment="1">
      <alignment vertical="center" wrapText="1"/>
    </xf>
    <xf numFmtId="0" fontId="3" fillId="0" borderId="0" xfId="0" applyFont="1" applyBorder="1" applyAlignment="1">
      <alignment vertical="top" wrapText="1"/>
    </xf>
    <xf numFmtId="0" fontId="5" fillId="0" borderId="0" xfId="0" applyFont="1" applyBorder="1" applyAlignment="1">
      <alignment vertical="top" wrapText="1"/>
    </xf>
    <xf numFmtId="0" fontId="3" fillId="0" borderId="5" xfId="0" applyFont="1" applyBorder="1" applyAlignment="1">
      <alignment vertical="top" wrapText="1"/>
    </xf>
    <xf numFmtId="0" fontId="4" fillId="0" borderId="9" xfId="0" applyFont="1" applyBorder="1" applyAlignment="1">
      <alignment vertical="top"/>
    </xf>
    <xf numFmtId="0" fontId="4" fillId="0" borderId="11" xfId="0" applyFont="1" applyBorder="1" applyAlignment="1">
      <alignment vertical="center" wrapText="1"/>
    </xf>
    <xf numFmtId="0" fontId="4" fillId="0" borderId="9" xfId="0" applyFont="1" applyBorder="1" applyAlignment="1">
      <alignment vertical="center" wrapText="1"/>
    </xf>
    <xf numFmtId="3" fontId="11" fillId="0" borderId="10" xfId="0" applyNumberFormat="1" applyFont="1" applyBorder="1"/>
    <xf numFmtId="0" fontId="5" fillId="0" borderId="11" xfId="0" applyFont="1" applyBorder="1" applyAlignment="1">
      <alignment horizontal="right"/>
    </xf>
    <xf numFmtId="3" fontId="5" fillId="0" borderId="8" xfId="0" applyNumberFormat="1" applyFont="1" applyBorder="1" applyAlignment="1">
      <alignment vertical="center" wrapText="1"/>
    </xf>
    <xf numFmtId="0" fontId="0" fillId="10" borderId="0" xfId="0" applyFill="1" applyBorder="1" applyAlignment="1">
      <alignment wrapText="1"/>
    </xf>
    <xf numFmtId="0" fontId="0" fillId="10" borderId="8" xfId="0" applyFill="1" applyBorder="1" applyAlignment="1">
      <alignment wrapText="1"/>
    </xf>
    <xf numFmtId="0" fontId="3" fillId="10" borderId="0" xfId="0" applyFont="1" applyFill="1" applyBorder="1"/>
    <xf numFmtId="0" fontId="24" fillId="10" borderId="0" xfId="0" applyFont="1" applyFill="1"/>
    <xf numFmtId="0" fontId="24" fillId="10" borderId="8" xfId="0" applyFont="1" applyFill="1" applyBorder="1"/>
    <xf numFmtId="0" fontId="3" fillId="10" borderId="10" xfId="0" applyFont="1" applyFill="1" applyBorder="1"/>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8" xfId="0" applyFont="1" applyFill="1" applyBorder="1" applyAlignment="1">
      <alignment vertical="center" wrapText="1"/>
    </xf>
    <xf numFmtId="0" fontId="3" fillId="0" borderId="11" xfId="0" applyFont="1" applyFill="1" applyBorder="1" applyAlignment="1">
      <alignment vertical="center" wrapText="1"/>
    </xf>
    <xf numFmtId="0" fontId="3" fillId="2" borderId="2" xfId="0" applyFont="1" applyFill="1" applyBorder="1" applyAlignment="1">
      <alignment horizontal="left" vertical="top" wrapText="1"/>
    </xf>
    <xf numFmtId="0" fontId="3" fillId="2" borderId="2" xfId="0" applyFont="1" applyFill="1" applyBorder="1" applyAlignment="1">
      <alignment horizontal="left" vertical="top"/>
    </xf>
    <xf numFmtId="0" fontId="4" fillId="2" borderId="2" xfId="0" applyFont="1" applyFill="1" applyBorder="1" applyAlignment="1">
      <alignment horizontal="left" vertical="top"/>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6" fillId="2" borderId="2" xfId="0" applyFont="1" applyFill="1" applyBorder="1" applyAlignment="1">
      <alignment horizontal="left" vertical="top" wrapText="1"/>
    </xf>
    <xf numFmtId="0" fontId="26" fillId="0" borderId="0" xfId="0" applyFont="1" applyBorder="1" applyAlignment="1">
      <alignment vertical="top" wrapText="1"/>
    </xf>
    <xf numFmtId="0" fontId="25" fillId="2" borderId="2" xfId="0" applyFont="1" applyFill="1" applyBorder="1" applyAlignment="1">
      <alignment horizontal="left" vertical="top"/>
    </xf>
    <xf numFmtId="0" fontId="26" fillId="2" borderId="2" xfId="0" applyFont="1" applyFill="1" applyBorder="1" applyAlignment="1">
      <alignment horizontal="left" vertical="top"/>
    </xf>
    <xf numFmtId="0" fontId="10" fillId="0" borderId="0" xfId="0" applyFont="1" applyAlignment="1">
      <alignment horizontal="left"/>
    </xf>
    <xf numFmtId="0" fontId="10" fillId="0" borderId="0" xfId="0" applyFont="1" applyAlignment="1">
      <alignment vertical="top"/>
    </xf>
    <xf numFmtId="0" fontId="24" fillId="10" borderId="0" xfId="0" applyFont="1" applyFill="1" applyBorder="1"/>
    <xf numFmtId="0" fontId="27" fillId="7" borderId="0" xfId="0" applyFont="1" applyFill="1"/>
    <xf numFmtId="0" fontId="29" fillId="0" borderId="0" xfId="0" applyFont="1" applyAlignment="1"/>
    <xf numFmtId="0" fontId="28" fillId="0" borderId="0" xfId="0" applyFont="1" applyAlignment="1">
      <alignment vertical="top"/>
    </xf>
    <xf numFmtId="0" fontId="28" fillId="0" borderId="2" xfId="0" applyFont="1" applyBorder="1"/>
    <xf numFmtId="3" fontId="15" fillId="0" borderId="0" xfId="0" applyNumberFormat="1" applyFont="1"/>
    <xf numFmtId="0" fontId="16" fillId="0" borderId="0" xfId="0" applyFont="1" applyBorder="1"/>
    <xf numFmtId="0" fontId="12" fillId="6" borderId="0" xfId="0" applyFont="1" applyFill="1" applyBorder="1" applyAlignment="1">
      <alignment horizontal="left" wrapText="1"/>
    </xf>
    <xf numFmtId="0" fontId="15" fillId="0" borderId="10" xfId="0" applyFont="1" applyBorder="1"/>
    <xf numFmtId="0" fontId="30" fillId="0" borderId="0" xfId="0" applyFont="1"/>
    <xf numFmtId="0" fontId="31" fillId="0" borderId="0" xfId="0" applyFont="1" applyAlignment="1">
      <alignment vertical="center"/>
    </xf>
    <xf numFmtId="0" fontId="33" fillId="0" borderId="0" xfId="0" applyFont="1" applyAlignment="1">
      <alignment vertical="center"/>
    </xf>
    <xf numFmtId="0" fontId="33" fillId="10" borderId="0" xfId="0" applyFont="1" applyFill="1" applyAlignment="1">
      <alignment vertical="center"/>
    </xf>
    <xf numFmtId="0" fontId="32" fillId="0" borderId="0" xfId="0" applyFont="1"/>
    <xf numFmtId="0" fontId="22" fillId="0" borderId="0" xfId="0" applyFont="1"/>
    <xf numFmtId="0" fontId="23" fillId="0" borderId="0" xfId="0" applyFont="1"/>
    <xf numFmtId="0" fontId="33" fillId="5" borderId="0" xfId="0" applyFont="1" applyFill="1" applyAlignment="1">
      <alignment vertical="center"/>
    </xf>
    <xf numFmtId="0" fontId="3" fillId="0" borderId="16" xfId="0" applyFont="1" applyBorder="1"/>
    <xf numFmtId="0" fontId="10" fillId="0" borderId="15" xfId="0" applyFont="1" applyBorder="1"/>
    <xf numFmtId="0" fontId="4" fillId="0" borderId="0" xfId="0" applyFont="1" applyFill="1" applyBorder="1" applyAlignment="1">
      <alignment vertical="center" wrapText="1"/>
    </xf>
    <xf numFmtId="0" fontId="10" fillId="0" borderId="4" xfId="0" applyFont="1" applyBorder="1" applyAlignment="1">
      <alignment vertical="center" wrapText="1"/>
    </xf>
    <xf numFmtId="0" fontId="4" fillId="0" borderId="10" xfId="0" applyFont="1" applyBorder="1" applyAlignment="1">
      <alignment vertical="center" wrapText="1"/>
    </xf>
    <xf numFmtId="0" fontId="3" fillId="0" borderId="9" xfId="0" applyFont="1" applyFill="1" applyBorder="1" applyAlignment="1">
      <alignment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wrapText="1"/>
    </xf>
    <xf numFmtId="0" fontId="4" fillId="0" borderId="11" xfId="0" applyFont="1" applyFill="1" applyBorder="1" applyAlignment="1">
      <alignment vertical="center" wrapText="1"/>
    </xf>
    <xf numFmtId="0" fontId="4" fillId="12" borderId="0" xfId="0" applyFont="1" applyFill="1" applyBorder="1" applyAlignment="1">
      <alignment horizontal="right"/>
    </xf>
    <xf numFmtId="3" fontId="4" fillId="12" borderId="0" xfId="0" applyNumberFormat="1" applyFont="1" applyFill="1" applyBorder="1"/>
    <xf numFmtId="0" fontId="3" fillId="0" borderId="0" xfId="0" applyFont="1" applyAlignment="1">
      <alignment horizontal="left" indent="2"/>
    </xf>
    <xf numFmtId="0" fontId="5" fillId="0" borderId="0" xfId="0" applyFont="1" applyBorder="1" applyAlignment="1">
      <alignment horizontal="left" vertical="top" indent="2"/>
    </xf>
    <xf numFmtId="0" fontId="3" fillId="0" borderId="0" xfId="0" applyFont="1" applyBorder="1" applyAlignment="1">
      <alignment horizontal="left" indent="2"/>
    </xf>
    <xf numFmtId="0" fontId="0" fillId="0" borderId="0" xfId="0" applyBorder="1" applyAlignment="1">
      <alignment horizontal="left" indent="2"/>
    </xf>
    <xf numFmtId="0" fontId="28" fillId="0" borderId="0" xfId="0" applyFont="1" applyBorder="1" applyAlignment="1">
      <alignment vertical="top"/>
    </xf>
    <xf numFmtId="0" fontId="3" fillId="12" borderId="0" xfId="0" applyFont="1" applyFill="1" applyBorder="1"/>
    <xf numFmtId="3" fontId="3" fillId="0" borderId="8" xfId="0" applyNumberFormat="1" applyFont="1" applyBorder="1" applyAlignment="1">
      <alignment vertical="center" wrapText="1"/>
    </xf>
    <xf numFmtId="3" fontId="3" fillId="0" borderId="8" xfId="0" applyNumberFormat="1" applyFont="1" applyFill="1" applyBorder="1" applyAlignment="1">
      <alignment vertical="center" wrapText="1"/>
    </xf>
    <xf numFmtId="0" fontId="15" fillId="0" borderId="0" xfId="0" applyFont="1" applyAlignment="1">
      <alignment horizontal="left" wrapText="1"/>
    </xf>
    <xf numFmtId="0" fontId="6" fillId="0" borderId="0" xfId="128" applyAlignment="1">
      <alignment vertical="center"/>
    </xf>
    <xf numFmtId="0" fontId="4" fillId="0" borderId="15" xfId="0" applyFont="1" applyBorder="1" applyAlignment="1">
      <alignment vertical="center" wrapText="1"/>
    </xf>
    <xf numFmtId="0" fontId="0" fillId="5" borderId="17" xfId="0" applyFill="1" applyBorder="1" applyAlignment="1">
      <alignment vertical="center" wrapText="1"/>
    </xf>
    <xf numFmtId="0" fontId="0" fillId="5" borderId="16" xfId="0" applyFill="1" applyBorder="1" applyAlignment="1">
      <alignment vertical="center" wrapText="1"/>
    </xf>
    <xf numFmtId="49" fontId="25" fillId="14" borderId="2" xfId="0" applyNumberFormat="1" applyFont="1" applyFill="1" applyBorder="1" applyAlignment="1">
      <alignment horizontal="left" vertical="center" wrapText="1"/>
    </xf>
    <xf numFmtId="49" fontId="25" fillId="14" borderId="0" xfId="0" applyNumberFormat="1" applyFont="1" applyFill="1" applyBorder="1" applyAlignment="1">
      <alignment vertical="center" wrapText="1"/>
    </xf>
    <xf numFmtId="49" fontId="26" fillId="14" borderId="2" xfId="0" applyNumberFormat="1" applyFont="1" applyFill="1" applyBorder="1" applyAlignment="1">
      <alignment horizontal="left" vertical="center" wrapText="1"/>
    </xf>
    <xf numFmtId="49" fontId="26" fillId="14" borderId="0" xfId="0" applyNumberFormat="1" applyFont="1" applyFill="1" applyBorder="1" applyAlignment="1">
      <alignment horizontal="left" vertical="center" wrapText="1" indent="2"/>
    </xf>
    <xf numFmtId="49" fontId="3" fillId="14" borderId="2" xfId="0" applyNumberFormat="1" applyFont="1" applyFill="1" applyBorder="1" applyAlignment="1">
      <alignment horizontal="left" vertical="center"/>
    </xf>
    <xf numFmtId="49" fontId="3" fillId="14" borderId="0" xfId="0" applyNumberFormat="1" applyFont="1" applyFill="1" applyBorder="1" applyAlignment="1">
      <alignment horizontal="left" vertical="center" wrapText="1" indent="6"/>
    </xf>
    <xf numFmtId="49" fontId="3" fillId="14" borderId="0" xfId="0" applyNumberFormat="1" applyFont="1" applyFill="1" applyBorder="1" applyAlignment="1">
      <alignment horizontal="left" vertical="center" wrapText="1" indent="2"/>
    </xf>
    <xf numFmtId="49" fontId="26" fillId="14" borderId="2" xfId="0" applyNumberFormat="1" applyFont="1" applyFill="1" applyBorder="1" applyAlignment="1">
      <alignment horizontal="left" vertical="center"/>
    </xf>
    <xf numFmtId="49" fontId="3" fillId="14" borderId="0" xfId="0" applyNumberFormat="1" applyFont="1" applyFill="1" applyBorder="1" applyAlignment="1">
      <alignment horizontal="left" vertical="center" wrapText="1" indent="4"/>
    </xf>
    <xf numFmtId="49" fontId="26" fillId="14" borderId="0" xfId="0" applyNumberFormat="1" applyFont="1" applyFill="1" applyBorder="1" applyAlignment="1">
      <alignment horizontal="left" vertical="center" wrapText="1" indent="4"/>
    </xf>
    <xf numFmtId="49" fontId="4" fillId="14" borderId="2" xfId="0" applyNumberFormat="1" applyFont="1" applyFill="1" applyBorder="1" applyAlignment="1">
      <alignment horizontal="left" vertical="center"/>
    </xf>
    <xf numFmtId="49" fontId="25" fillId="14" borderId="2" xfId="0" applyNumberFormat="1" applyFont="1" applyFill="1" applyBorder="1" applyAlignment="1">
      <alignment horizontal="left" vertical="center"/>
    </xf>
    <xf numFmtId="49" fontId="5" fillId="14" borderId="0" xfId="0" applyNumberFormat="1" applyFont="1" applyFill="1" applyBorder="1" applyAlignment="1">
      <alignment vertical="center" wrapText="1"/>
    </xf>
    <xf numFmtId="49" fontId="26" fillId="14" borderId="0" xfId="0" applyNumberFormat="1" applyFont="1" applyFill="1" applyBorder="1" applyAlignment="1">
      <alignment horizontal="left" vertical="center" wrapText="1" indent="6"/>
    </xf>
    <xf numFmtId="49" fontId="3" fillId="14" borderId="0" xfId="0" applyNumberFormat="1" applyFont="1" applyFill="1" applyBorder="1" applyAlignment="1">
      <alignment horizontal="left" vertical="center" wrapText="1" indent="8"/>
    </xf>
    <xf numFmtId="49" fontId="3" fillId="14" borderId="2" xfId="0" applyNumberFormat="1" applyFont="1" applyFill="1" applyBorder="1" applyAlignment="1">
      <alignment horizontal="left" vertical="center" wrapText="1"/>
    </xf>
    <xf numFmtId="49" fontId="3" fillId="14" borderId="1" xfId="0" applyNumberFormat="1" applyFont="1" applyFill="1" applyBorder="1" applyAlignment="1">
      <alignment vertical="center" wrapText="1"/>
    </xf>
    <xf numFmtId="49" fontId="3" fillId="14" borderId="5" xfId="0" applyNumberFormat="1" applyFont="1" applyFill="1" applyBorder="1" applyAlignment="1">
      <alignment vertical="center" wrapText="1"/>
    </xf>
    <xf numFmtId="3" fontId="15" fillId="0" borderId="0" xfId="0" applyNumberFormat="1" applyFont="1" applyBorder="1"/>
    <xf numFmtId="0" fontId="5" fillId="0" borderId="16" xfId="0" applyFont="1" applyBorder="1" applyAlignment="1">
      <alignment horizontal="right"/>
    </xf>
    <xf numFmtId="3" fontId="11" fillId="0" borderId="11" xfId="0" applyNumberFormat="1" applyFont="1" applyBorder="1"/>
    <xf numFmtId="3" fontId="11" fillId="0" borderId="0" xfId="0" applyNumberFormat="1" applyFont="1" applyBorder="1"/>
    <xf numFmtId="166" fontId="4" fillId="12" borderId="0" xfId="299" applyNumberFormat="1" applyFont="1" applyFill="1" applyBorder="1" applyAlignment="1">
      <alignment horizontal="right"/>
    </xf>
    <xf numFmtId="0" fontId="0" fillId="0" borderId="0" xfId="0" applyFont="1" applyFill="1" applyBorder="1"/>
    <xf numFmtId="0" fontId="12" fillId="0" borderId="0" xfId="0" applyFont="1" applyFill="1"/>
    <xf numFmtId="0" fontId="10" fillId="0" borderId="28" xfId="0" applyFont="1" applyBorder="1"/>
    <xf numFmtId="0" fontId="5" fillId="0" borderId="29" xfId="0" applyFont="1" applyBorder="1"/>
    <xf numFmtId="0" fontId="3" fillId="0" borderId="29" xfId="0" applyFont="1" applyBorder="1"/>
    <xf numFmtId="0" fontId="3" fillId="0" borderId="30" xfId="0" applyFont="1" applyBorder="1"/>
    <xf numFmtId="3" fontId="11" fillId="0" borderId="2" xfId="0" applyNumberFormat="1" applyFont="1" applyBorder="1"/>
    <xf numFmtId="0" fontId="0" fillId="0" borderId="4"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xf numFmtId="172" fontId="27" fillId="0" borderId="0" xfId="305" applyNumberFormat="1" applyFont="1" applyFill="1" applyBorder="1" applyAlignment="1">
      <alignment horizontal="right" vertical="center"/>
    </xf>
    <xf numFmtId="172" fontId="27" fillId="0" borderId="8" xfId="305" applyNumberFormat="1" applyFont="1" applyFill="1" applyBorder="1" applyAlignment="1">
      <alignment horizontal="right" vertical="center"/>
    </xf>
    <xf numFmtId="172" fontId="90" fillId="0" borderId="0" xfId="300" applyNumberFormat="1" applyFont="1" applyFill="1" applyBorder="1" applyAlignment="1">
      <alignment horizontal="right" vertical="center"/>
    </xf>
    <xf numFmtId="172" fontId="27" fillId="0" borderId="10" xfId="305" applyNumberFormat="1" applyFont="1" applyFill="1" applyBorder="1" applyAlignment="1">
      <alignment horizontal="right" vertical="center"/>
    </xf>
    <xf numFmtId="172" fontId="27" fillId="0" borderId="11" xfId="305" applyNumberFormat="1" applyFont="1" applyFill="1" applyBorder="1" applyAlignment="1">
      <alignment horizontal="right" vertical="center"/>
    </xf>
    <xf numFmtId="0" fontId="0" fillId="0" borderId="28" xfId="0" applyFont="1" applyFill="1" applyBorder="1" applyAlignment="1">
      <alignment vertical="center" wrapText="1"/>
    </xf>
    <xf numFmtId="173" fontId="27" fillId="0" borderId="2" xfId="304" applyNumberFormat="1" applyFont="1" applyFill="1" applyBorder="1" applyAlignment="1">
      <alignment horizontal="left" vertical="center" wrapText="1"/>
    </xf>
    <xf numFmtId="0" fontId="27" fillId="0" borderId="2" xfId="300" applyFont="1" applyFill="1" applyBorder="1" applyAlignment="1">
      <alignment horizontal="left" vertical="center" wrapText="1"/>
    </xf>
    <xf numFmtId="173" fontId="27" fillId="0" borderId="9" xfId="304" applyNumberFormat="1" applyFont="1" applyFill="1" applyBorder="1" applyAlignment="1">
      <alignment horizontal="left" vertical="center" wrapText="1"/>
    </xf>
    <xf numFmtId="0" fontId="27" fillId="4" borderId="0" xfId="300" applyFont="1" applyFill="1" applyBorder="1" applyAlignment="1">
      <alignment horizontal="center" vertical="center" wrapText="1"/>
    </xf>
    <xf numFmtId="0" fontId="27" fillId="4" borderId="0" xfId="1740" applyFont="1" applyFill="1" applyBorder="1" applyAlignment="1">
      <alignment horizontal="center" vertical="center" wrapText="1"/>
    </xf>
    <xf numFmtId="166" fontId="5" fillId="0" borderId="17" xfId="299" applyNumberFormat="1" applyFont="1" applyBorder="1" applyAlignment="1">
      <alignment vertical="center" wrapText="1"/>
    </xf>
    <xf numFmtId="166" fontId="5" fillId="0" borderId="16" xfId="299" applyNumberFormat="1" applyFont="1" applyBorder="1" applyAlignment="1">
      <alignment vertical="center" wrapText="1"/>
    </xf>
    <xf numFmtId="0" fontId="12" fillId="0" borderId="0" xfId="0" applyFont="1" applyAlignment="1" applyProtection="1">
      <alignment horizontal="left" vertical="center" wrapText="1"/>
      <protection locked="0"/>
    </xf>
    <xf numFmtId="49" fontId="3" fillId="5" borderId="0" xfId="0" applyNumberFormat="1" applyFont="1" applyFill="1" applyBorder="1" applyAlignment="1">
      <alignment horizontal="center" vertical="center"/>
    </xf>
    <xf numFmtId="49" fontId="24" fillId="5" borderId="0" xfId="0" applyNumberFormat="1" applyFont="1" applyFill="1" applyBorder="1" applyAlignment="1">
      <alignment horizontal="center" vertical="center"/>
    </xf>
    <xf numFmtId="49" fontId="24" fillId="5" borderId="8" xfId="0" applyNumberFormat="1" applyFont="1" applyFill="1" applyBorder="1" applyAlignment="1">
      <alignment horizontal="center" vertical="center"/>
    </xf>
    <xf numFmtId="0" fontId="3" fillId="10" borderId="10" xfId="0" applyFont="1" applyFill="1" applyBorder="1" applyAlignment="1">
      <alignment horizontal="center"/>
    </xf>
    <xf numFmtId="0" fontId="3" fillId="10" borderId="11" xfId="0" applyFont="1" applyFill="1" applyBorder="1" applyAlignment="1">
      <alignment horizontal="center"/>
    </xf>
    <xf numFmtId="0" fontId="27" fillId="4" borderId="28" xfId="300" applyFont="1" applyFill="1" applyBorder="1" applyAlignment="1">
      <alignment horizontal="center" vertical="center" wrapText="1"/>
    </xf>
    <xf numFmtId="0" fontId="27" fillId="4" borderId="4" xfId="1740" applyFont="1" applyFill="1" applyBorder="1" applyAlignment="1">
      <alignment horizontal="center" vertical="center" wrapText="1"/>
    </xf>
    <xf numFmtId="0" fontId="27" fillId="4" borderId="4" xfId="300" applyFont="1" applyFill="1" applyBorder="1" applyAlignment="1">
      <alignment horizontal="center" vertical="center" wrapText="1"/>
    </xf>
    <xf numFmtId="0" fontId="27" fillId="4" borderId="30" xfId="1740" applyFont="1" applyFill="1" applyBorder="1" applyAlignment="1">
      <alignment horizontal="center" vertical="center" wrapText="1"/>
    </xf>
    <xf numFmtId="0" fontId="4" fillId="0" borderId="2" xfId="0" applyFont="1" applyBorder="1" applyAlignment="1">
      <alignment horizontal="left"/>
    </xf>
    <xf numFmtId="0" fontId="4" fillId="0" borderId="9" xfId="0" applyFont="1" applyBorder="1" applyAlignment="1">
      <alignment horizontal="left"/>
    </xf>
    <xf numFmtId="0" fontId="3" fillId="10" borderId="8" xfId="0" applyFont="1" applyFill="1" applyBorder="1" applyAlignment="1">
      <alignment horizontal="center" vertical="center"/>
    </xf>
    <xf numFmtId="0" fontId="0" fillId="0" borderId="0" xfId="0" applyAlignment="1">
      <alignment wrapText="1"/>
    </xf>
    <xf numFmtId="0" fontId="27" fillId="0" borderId="0" xfId="300" applyFont="1" applyBorder="1" applyAlignment="1">
      <alignment wrapText="1"/>
    </xf>
    <xf numFmtId="0" fontId="27" fillId="0" borderId="10" xfId="300" applyFont="1" applyBorder="1" applyAlignment="1">
      <alignment wrapText="1"/>
    </xf>
    <xf numFmtId="0" fontId="92" fillId="0" borderId="0" xfId="0" applyFont="1"/>
    <xf numFmtId="0" fontId="91" fillId="4" borderId="49" xfId="128" applyFont="1" applyFill="1" applyBorder="1" applyAlignment="1">
      <alignment horizontal="left" wrapText="1"/>
    </xf>
    <xf numFmtId="0" fontId="3" fillId="0" borderId="0" xfId="0" applyFont="1" applyAlignment="1">
      <alignment wrapText="1"/>
    </xf>
    <xf numFmtId="3" fontId="11" fillId="0" borderId="9" xfId="0" applyNumberFormat="1" applyFont="1" applyBorder="1"/>
    <xf numFmtId="0" fontId="12" fillId="4" borderId="55" xfId="0" applyFont="1" applyFill="1" applyBorder="1" applyAlignment="1">
      <alignment horizontal="left" wrapText="1"/>
    </xf>
    <xf numFmtId="0" fontId="12" fillId="4" borderId="54" xfId="0" applyFont="1" applyFill="1" applyBorder="1" applyAlignment="1">
      <alignment horizontal="left" wrapText="1"/>
    </xf>
    <xf numFmtId="0" fontId="12" fillId="4" borderId="50" xfId="0" applyFont="1" applyFill="1" applyBorder="1" applyAlignment="1">
      <alignment horizontal="left" wrapText="1"/>
    </xf>
    <xf numFmtId="0" fontId="12" fillId="4" borderId="53" xfId="0" applyFont="1" applyFill="1" applyBorder="1" applyAlignment="1">
      <alignment horizontal="left" wrapText="1"/>
    </xf>
    <xf numFmtId="0" fontId="12" fillId="4" borderId="2" xfId="0" applyFont="1" applyFill="1" applyBorder="1" applyAlignment="1">
      <alignment horizontal="left" vertical="center"/>
    </xf>
    <xf numFmtId="0" fontId="0" fillId="0" borderId="31" xfId="0" applyFill="1" applyBorder="1" applyAlignment="1">
      <alignment vertical="center"/>
    </xf>
    <xf numFmtId="0" fontId="0" fillId="0" borderId="31" xfId="0" applyFill="1" applyBorder="1"/>
    <xf numFmtId="0" fontId="0" fillId="0" borderId="0" xfId="0" applyFill="1"/>
    <xf numFmtId="174" fontId="4" fillId="0" borderId="0" xfId="7840" applyNumberFormat="1" applyFont="1" applyFill="1" applyBorder="1"/>
    <xf numFmtId="174" fontId="3" fillId="0" borderId="0" xfId="7840" applyNumberFormat="1" applyFont="1" applyFill="1"/>
    <xf numFmtId="0" fontId="5" fillId="0" borderId="0" xfId="0" applyFont="1" applyFill="1" applyBorder="1" applyAlignment="1">
      <alignment vertical="center" wrapText="1"/>
    </xf>
    <xf numFmtId="0" fontId="4" fillId="0" borderId="10" xfId="0" applyFont="1" applyFill="1" applyBorder="1" applyAlignment="1">
      <alignment vertical="center" wrapText="1"/>
    </xf>
    <xf numFmtId="0" fontId="28" fillId="0" borderId="0" xfId="0" applyFont="1" applyFill="1" applyBorder="1" applyAlignment="1">
      <alignment horizontal="left" vertical="center" wrapText="1"/>
    </xf>
    <xf numFmtId="0" fontId="0" fillId="0" borderId="4" xfId="0" applyFill="1" applyBorder="1" applyAlignment="1"/>
    <xf numFmtId="165" fontId="12" fillId="5" borderId="51" xfId="0" applyNumberFormat="1" applyFont="1" applyFill="1" applyBorder="1" applyAlignment="1">
      <alignment horizontal="left" wrapText="1"/>
    </xf>
    <xf numFmtId="0" fontId="12" fillId="5" borderId="50" xfId="0" applyFont="1" applyFill="1" applyBorder="1" applyAlignment="1">
      <alignment horizontal="left" wrapText="1"/>
    </xf>
    <xf numFmtId="0" fontId="12" fillId="4" borderId="49" xfId="0" applyFont="1" applyFill="1" applyBorder="1" applyAlignment="1">
      <alignment horizontal="left" wrapText="1"/>
    </xf>
    <xf numFmtId="0" fontId="12" fillId="5" borderId="49" xfId="0" applyFont="1" applyFill="1" applyBorder="1" applyAlignment="1">
      <alignment horizontal="left" wrapText="1"/>
    </xf>
    <xf numFmtId="165" fontId="12" fillId="11" borderId="49" xfId="0" applyNumberFormat="1" applyFont="1" applyFill="1" applyBorder="1" applyAlignment="1">
      <alignment horizontal="left" wrapText="1"/>
    </xf>
    <xf numFmtId="165" fontId="12" fillId="4" borderId="49" xfId="0" applyNumberFormat="1" applyFont="1" applyFill="1" applyBorder="1" applyAlignment="1">
      <alignment horizontal="left" wrapText="1"/>
    </xf>
    <xf numFmtId="0" fontId="12" fillId="5" borderId="47" xfId="0" applyFont="1" applyFill="1" applyBorder="1" applyAlignment="1">
      <alignment horizontal="left" wrapText="1"/>
    </xf>
    <xf numFmtId="165" fontId="12" fillId="4" borderId="10" xfId="0" applyNumberFormat="1" applyFont="1" applyFill="1" applyBorder="1" applyAlignment="1">
      <alignment horizontal="left" wrapText="1"/>
    </xf>
    <xf numFmtId="165" fontId="12" fillId="4" borderId="32" xfId="0" applyNumberFormat="1" applyFont="1" applyFill="1" applyBorder="1" applyAlignment="1">
      <alignment horizontal="left" wrapText="1"/>
    </xf>
    <xf numFmtId="0" fontId="12" fillId="5" borderId="32" xfId="0" applyFont="1" applyFill="1" applyBorder="1" applyAlignment="1">
      <alignment horizontal="left" wrapText="1"/>
    </xf>
    <xf numFmtId="165" fontId="12" fillId="4" borderId="38" xfId="0" applyNumberFormat="1" applyFont="1" applyFill="1" applyBorder="1" applyAlignment="1">
      <alignment horizontal="left" wrapText="1"/>
    </xf>
    <xf numFmtId="0" fontId="12" fillId="5" borderId="45" xfId="0" applyFont="1" applyFill="1" applyBorder="1" applyAlignment="1">
      <alignment horizontal="left" wrapText="1"/>
    </xf>
    <xf numFmtId="165" fontId="12" fillId="4" borderId="34" xfId="0" applyNumberFormat="1" applyFont="1" applyFill="1" applyBorder="1" applyAlignment="1">
      <alignment horizontal="left" wrapText="1"/>
    </xf>
    <xf numFmtId="0" fontId="12" fillId="5" borderId="34" xfId="0" applyFont="1" applyFill="1" applyBorder="1" applyAlignment="1">
      <alignment horizontal="left" wrapText="1"/>
    </xf>
    <xf numFmtId="3" fontId="12" fillId="4" borderId="43" xfId="0" applyNumberFormat="1" applyFont="1" applyFill="1" applyBorder="1" applyAlignment="1">
      <alignment horizontal="right" vertical="center"/>
    </xf>
    <xf numFmtId="3" fontId="12" fillId="4" borderId="42" xfId="0" applyNumberFormat="1" applyFont="1" applyFill="1" applyBorder="1" applyAlignment="1">
      <alignment horizontal="right" vertical="center"/>
    </xf>
    <xf numFmtId="0" fontId="12" fillId="4" borderId="33" xfId="0" applyFont="1" applyFill="1" applyBorder="1" applyAlignment="1">
      <alignment horizontal="left" vertical="center"/>
    </xf>
    <xf numFmtId="0" fontId="12" fillId="4" borderId="41" xfId="0" applyFont="1" applyFill="1" applyBorder="1" applyAlignment="1">
      <alignment horizontal="left" vertical="center"/>
    </xf>
    <xf numFmtId="0" fontId="39" fillId="13" borderId="39" xfId="298" applyFont="1" applyBorder="1" applyAlignment="1">
      <alignment horizontal="left" vertical="center" wrapText="1"/>
    </xf>
    <xf numFmtId="0" fontId="8" fillId="0" borderId="12" xfId="27" applyFont="1" applyFill="1" applyBorder="1" applyAlignment="1">
      <alignment vertical="center" wrapText="1"/>
    </xf>
    <xf numFmtId="0" fontId="3" fillId="0" borderId="0" xfId="0" applyFont="1"/>
    <xf numFmtId="0" fontId="8" fillId="3" borderId="12" xfId="27" applyFont="1" applyBorder="1" applyAlignment="1">
      <alignment vertical="center" wrapText="1"/>
    </xf>
    <xf numFmtId="0" fontId="27" fillId="0" borderId="0" xfId="300" applyFont="1" applyBorder="1" applyAlignment="1">
      <alignment vertical="center" wrapText="1"/>
    </xf>
    <xf numFmtId="0" fontId="8" fillId="0" borderId="37" xfId="27" applyFont="1" applyFill="1" applyBorder="1" applyAlignment="1">
      <alignment vertical="center" wrapText="1"/>
    </xf>
    <xf numFmtId="0" fontId="8" fillId="0" borderId="36" xfId="27" applyFont="1" applyFill="1" applyBorder="1" applyAlignment="1">
      <alignment vertical="center" wrapText="1"/>
    </xf>
    <xf numFmtId="0" fontId="8" fillId="0" borderId="35" xfId="27" applyFont="1" applyFill="1" applyBorder="1" applyAlignment="1">
      <alignment vertical="center" wrapText="1"/>
    </xf>
    <xf numFmtId="0" fontId="3" fillId="0" borderId="0" xfId="0" applyFont="1"/>
    <xf numFmtId="0" fontId="8" fillId="3" borderId="12" xfId="27" applyFont="1" applyBorder="1" applyAlignment="1">
      <alignment vertical="center" wrapText="1"/>
    </xf>
    <xf numFmtId="0" fontId="3" fillId="0" borderId="0" xfId="0" applyFont="1"/>
    <xf numFmtId="0" fontId="8" fillId="3" borderId="12" xfId="27" applyFont="1" applyBorder="1" applyAlignment="1">
      <alignment vertical="center" wrapText="1"/>
    </xf>
    <xf numFmtId="3" fontId="4" fillId="12" borderId="0" xfId="0" applyNumberFormat="1" applyFont="1" applyFill="1" applyBorder="1" applyAlignment="1">
      <alignment horizontal="right"/>
    </xf>
    <xf numFmtId="0" fontId="3" fillId="0" borderId="0" xfId="0" applyFont="1" applyFill="1"/>
    <xf numFmtId="0" fontId="8" fillId="0" borderId="0" xfId="27" applyFont="1" applyFill="1" applyBorder="1" applyAlignment="1">
      <alignment vertical="center" wrapText="1"/>
    </xf>
    <xf numFmtId="0" fontId="4" fillId="12" borderId="0" xfId="0" applyFont="1" applyFill="1" applyBorder="1" applyAlignment="1">
      <alignment horizontal="right"/>
    </xf>
    <xf numFmtId="0" fontId="0" fillId="0" borderId="0" xfId="0"/>
    <xf numFmtId="0" fontId="3" fillId="0" borderId="0" xfId="0" applyFont="1"/>
    <xf numFmtId="0" fontId="8" fillId="3" borderId="12" xfId="27" applyFont="1" applyBorder="1" applyAlignment="1">
      <alignment vertical="center" wrapText="1"/>
    </xf>
    <xf numFmtId="174" fontId="3" fillId="0" borderId="0" xfId="7840" applyNumberFormat="1" applyFont="1"/>
    <xf numFmtId="0" fontId="4" fillId="0" borderId="32" xfId="0" applyFont="1" applyBorder="1"/>
    <xf numFmtId="174" fontId="4" fillId="0" borderId="32" xfId="7840" applyNumberFormat="1" applyFont="1" applyBorder="1"/>
    <xf numFmtId="0" fontId="3" fillId="0" borderId="31" xfId="0" applyFont="1" applyBorder="1" applyAlignment="1">
      <alignment vertical="center" wrapText="1"/>
    </xf>
    <xf numFmtId="0" fontId="3" fillId="0" borderId="31" xfId="0" applyFont="1" applyBorder="1" applyAlignment="1">
      <alignment vertical="center"/>
    </xf>
    <xf numFmtId="166" fontId="5" fillId="0" borderId="31" xfId="299" applyNumberFormat="1" applyFont="1" applyBorder="1" applyAlignment="1">
      <alignment vertical="center" wrapText="1"/>
    </xf>
    <xf numFmtId="174" fontId="4" fillId="0" borderId="10" xfId="7840" applyNumberFormat="1" applyFont="1" applyBorder="1"/>
    <xf numFmtId="0" fontId="4" fillId="0" borderId="10" xfId="0" applyFont="1" applyBorder="1"/>
    <xf numFmtId="0" fontId="3" fillId="0" borderId="0" xfId="0" applyFont="1"/>
    <xf numFmtId="0" fontId="4" fillId="0" borderId="9" xfId="0" applyFont="1" applyBorder="1" applyAlignment="1">
      <alignment vertical="center" wrapText="1"/>
    </xf>
    <xf numFmtId="0" fontId="10" fillId="0" borderId="0" xfId="0" applyFont="1" applyAlignment="1">
      <alignment vertical="top"/>
    </xf>
    <xf numFmtId="0" fontId="3" fillId="0" borderId="31" xfId="0" applyFont="1" applyBorder="1"/>
    <xf numFmtId="166" fontId="4" fillId="0" borderId="0" xfId="299" applyNumberFormat="1" applyFont="1" applyFill="1" applyBorder="1" applyAlignment="1">
      <alignment horizontal="right"/>
    </xf>
    <xf numFmtId="0" fontId="12" fillId="0" borderId="32" xfId="0" applyFont="1" applyBorder="1"/>
    <xf numFmtId="3" fontId="11" fillId="0" borderId="10" xfId="0" applyNumberFormat="1" applyFont="1" applyBorder="1"/>
    <xf numFmtId="0" fontId="4" fillId="0" borderId="10" xfId="0" applyFont="1" applyBorder="1" applyAlignment="1">
      <alignment vertical="center" wrapText="1"/>
    </xf>
    <xf numFmtId="0" fontId="3" fillId="0" borderId="0" xfId="0" applyFont="1" applyFill="1" applyBorder="1" applyAlignment="1">
      <alignment vertical="center" wrapText="1"/>
    </xf>
    <xf numFmtId="10" fontId="3" fillId="0" borderId="0" xfId="7843" applyNumberFormat="1" applyFont="1"/>
    <xf numFmtId="165" fontId="12" fillId="4" borderId="34" xfId="0" applyNumberFormat="1" applyFont="1" applyFill="1" applyBorder="1" applyAlignment="1">
      <alignment horizontal="left" vertical="center" wrapText="1"/>
    </xf>
    <xf numFmtId="3" fontId="12" fillId="4" borderId="33" xfId="0" applyNumberFormat="1" applyFont="1" applyFill="1" applyBorder="1" applyAlignment="1">
      <alignment horizontal="right" vertical="center"/>
    </xf>
    <xf numFmtId="167" fontId="12" fillId="4" borderId="44" xfId="299" applyNumberFormat="1" applyFont="1" applyFill="1" applyBorder="1" applyAlignment="1">
      <alignment horizontal="right" vertical="center" wrapText="1"/>
    </xf>
    <xf numFmtId="165" fontId="12" fillId="4" borderId="46" xfId="0" applyNumberFormat="1" applyFont="1" applyFill="1" applyBorder="1" applyAlignment="1">
      <alignment horizontal="left" vertical="center" wrapText="1"/>
    </xf>
    <xf numFmtId="165" fontId="12" fillId="4" borderId="48" xfId="0" applyNumberFormat="1" applyFont="1" applyFill="1" applyBorder="1" applyAlignment="1">
      <alignment horizontal="left" vertical="center" wrapText="1"/>
    </xf>
    <xf numFmtId="167" fontId="12" fillId="4" borderId="33" xfId="299" applyNumberFormat="1" applyFont="1" applyFill="1" applyBorder="1" applyAlignment="1">
      <alignment horizontal="right" vertical="center" wrapText="1"/>
    </xf>
    <xf numFmtId="165" fontId="12" fillId="4" borderId="38" xfId="0" applyNumberFormat="1" applyFont="1" applyFill="1" applyBorder="1" applyAlignment="1">
      <alignment horizontal="left" vertical="center" wrapText="1"/>
    </xf>
    <xf numFmtId="165" fontId="12" fillId="4" borderId="49" xfId="0" applyNumberFormat="1" applyFont="1" applyFill="1" applyBorder="1" applyAlignment="1">
      <alignment horizontal="left" vertical="center" wrapText="1"/>
    </xf>
    <xf numFmtId="0" fontId="16" fillId="0" borderId="4" xfId="0" applyFont="1" applyBorder="1" applyAlignment="1">
      <alignment vertical="center"/>
    </xf>
    <xf numFmtId="0" fontId="16" fillId="0" borderId="14" xfId="0" applyFont="1" applyBorder="1" applyAlignment="1">
      <alignment vertical="center"/>
    </xf>
    <xf numFmtId="0" fontId="12" fillId="4" borderId="49" xfId="0" applyFont="1" applyFill="1" applyBorder="1" applyAlignment="1">
      <alignment horizontal="left" vertical="center" wrapText="1"/>
    </xf>
    <xf numFmtId="0" fontId="34" fillId="0" borderId="0" xfId="0" applyFont="1" applyBorder="1" applyAlignment="1">
      <alignment vertical="center"/>
    </xf>
    <xf numFmtId="0" fontId="12" fillId="10" borderId="33" xfId="0" applyFont="1" applyFill="1" applyBorder="1" applyAlignment="1">
      <alignment horizontal="left" wrapText="1"/>
    </xf>
    <xf numFmtId="0" fontId="12" fillId="10" borderId="38" xfId="0" applyFont="1" applyFill="1" applyBorder="1" applyAlignment="1">
      <alignment horizontal="left" wrapText="1"/>
    </xf>
    <xf numFmtId="0" fontId="12" fillId="10" borderId="33" xfId="0" applyFont="1" applyFill="1" applyBorder="1" applyAlignment="1">
      <alignment horizontal="left" vertical="center" wrapText="1"/>
    </xf>
    <xf numFmtId="0" fontId="12" fillId="10" borderId="38" xfId="0" applyFont="1" applyFill="1" applyBorder="1" applyAlignment="1">
      <alignment horizontal="left" vertical="center" wrapText="1"/>
    </xf>
    <xf numFmtId="0" fontId="12" fillId="10" borderId="40" xfId="0" applyFont="1" applyFill="1" applyBorder="1" applyAlignment="1">
      <alignment horizontal="left" wrapText="1"/>
    </xf>
    <xf numFmtId="0" fontId="12" fillId="10" borderId="52" xfId="0" applyFont="1" applyFill="1" applyBorder="1" applyAlignment="1">
      <alignment horizontal="left" wrapText="1"/>
    </xf>
    <xf numFmtId="0" fontId="12" fillId="5" borderId="34" xfId="0" applyFont="1" applyFill="1" applyBorder="1" applyAlignment="1">
      <alignment horizontal="left" wrapText="1"/>
    </xf>
    <xf numFmtId="0" fontId="12" fillId="5" borderId="32" xfId="0" applyFont="1" applyFill="1" applyBorder="1" applyAlignment="1">
      <alignment horizontal="left" wrapText="1"/>
    </xf>
    <xf numFmtId="0" fontId="12" fillId="5" borderId="34"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3" fillId="0" borderId="31" xfId="0" applyFont="1" applyBorder="1" applyAlignment="1">
      <alignment horizontal="left" vertical="center" wrapText="1"/>
    </xf>
    <xf numFmtId="0" fontId="37" fillId="0" borderId="2" xfId="0" applyFont="1" applyBorder="1" applyAlignment="1">
      <alignment horizontal="left" vertical="center" wrapText="1"/>
    </xf>
    <xf numFmtId="0" fontId="28" fillId="0" borderId="0" xfId="0" applyFont="1" applyBorder="1" applyAlignment="1">
      <alignment horizontal="left" vertical="center" wrapText="1"/>
    </xf>
    <xf numFmtId="0" fontId="28" fillId="0" borderId="8" xfId="0" applyFont="1" applyBorder="1" applyAlignment="1">
      <alignment horizontal="left" vertical="center" wrapText="1"/>
    </xf>
    <xf numFmtId="0" fontId="28" fillId="0" borderId="2" xfId="0" applyFont="1" applyBorder="1" applyAlignment="1">
      <alignment horizontal="left" vertical="center" wrapText="1"/>
    </xf>
    <xf numFmtId="3" fontId="15" fillId="0" borderId="2" xfId="0" applyNumberFormat="1" applyFont="1" applyBorder="1" applyAlignment="1">
      <alignment vertical="center"/>
    </xf>
    <xf numFmtId="0" fontId="0" fillId="0" borderId="0" xfId="0" applyBorder="1" applyAlignment="1">
      <alignment vertical="center"/>
    </xf>
    <xf numFmtId="0" fontId="10" fillId="0" borderId="28" xfId="0" applyFont="1" applyBorder="1" applyAlignment="1">
      <alignment horizontal="left" wrapText="1"/>
    </xf>
    <xf numFmtId="0" fontId="0" fillId="0" borderId="0" xfId="0" applyBorder="1" applyAlignment="1">
      <alignment wrapText="1"/>
    </xf>
    <xf numFmtId="0" fontId="36" fillId="0" borderId="3" xfId="0" applyFont="1" applyBorder="1" applyAlignment="1">
      <alignment vertical="center" wrapText="1"/>
    </xf>
    <xf numFmtId="0" fontId="0" fillId="0" borderId="4" xfId="0" applyBorder="1" applyAlignment="1"/>
    <xf numFmtId="0" fontId="0" fillId="0" borderId="7" xfId="0" applyBorder="1" applyAlignment="1"/>
    <xf numFmtId="0" fontId="10" fillId="0" borderId="3" xfId="0" applyFont="1" applyBorder="1" applyAlignment="1"/>
    <xf numFmtId="0" fontId="28" fillId="0" borderId="2" xfId="0" applyFont="1" applyBorder="1" applyAlignment="1">
      <alignment horizontal="left" vertical="top" wrapText="1"/>
    </xf>
    <xf numFmtId="0" fontId="28" fillId="0" borderId="0" xfId="0" applyFont="1" applyBorder="1" applyAlignment="1">
      <alignment horizontal="left" vertical="top" wrapText="1"/>
    </xf>
    <xf numFmtId="0" fontId="28" fillId="0" borderId="8" xfId="0" applyFont="1" applyBorder="1" applyAlignment="1">
      <alignment horizontal="left" vertical="top" wrapText="1"/>
    </xf>
  </cellXfs>
  <cellStyles count="7844">
    <cellStyle name="20 % - Accent1 10 2" xfId="306" xr:uid="{00000000-0005-0000-0000-000000000000}"/>
    <cellStyle name="20 % - Accent1 10 3" xfId="307" xr:uid="{00000000-0005-0000-0000-000001000000}"/>
    <cellStyle name="20 % - Accent1 11 2" xfId="308" xr:uid="{00000000-0005-0000-0000-000002000000}"/>
    <cellStyle name="20 % - Accent1 11 3" xfId="309" xr:uid="{00000000-0005-0000-0000-000003000000}"/>
    <cellStyle name="20 % - Accent1 12 2" xfId="310" xr:uid="{00000000-0005-0000-0000-000004000000}"/>
    <cellStyle name="20 % - Accent1 12 3" xfId="311" xr:uid="{00000000-0005-0000-0000-000005000000}"/>
    <cellStyle name="20 % - Accent1 13 2" xfId="312" xr:uid="{00000000-0005-0000-0000-000006000000}"/>
    <cellStyle name="20 % - Accent1 13 3" xfId="313" xr:uid="{00000000-0005-0000-0000-000007000000}"/>
    <cellStyle name="20 % - Accent1 14 2" xfId="314" xr:uid="{00000000-0005-0000-0000-000008000000}"/>
    <cellStyle name="20 % - Accent1 14 3" xfId="315" xr:uid="{00000000-0005-0000-0000-000009000000}"/>
    <cellStyle name="20 % - Accent1 15 2" xfId="316" xr:uid="{00000000-0005-0000-0000-00000A000000}"/>
    <cellStyle name="20 % - Accent1 15 3" xfId="317" xr:uid="{00000000-0005-0000-0000-00000B000000}"/>
    <cellStyle name="20 % - Accent1 16 2" xfId="318" xr:uid="{00000000-0005-0000-0000-00000C000000}"/>
    <cellStyle name="20 % - Accent1 16 3" xfId="319" xr:uid="{00000000-0005-0000-0000-00000D000000}"/>
    <cellStyle name="20 % - Accent1 17 2" xfId="320" xr:uid="{00000000-0005-0000-0000-00000E000000}"/>
    <cellStyle name="20 % - Accent1 17 3" xfId="321" xr:uid="{00000000-0005-0000-0000-00000F000000}"/>
    <cellStyle name="20 % - Accent1 2 2" xfId="322" xr:uid="{00000000-0005-0000-0000-000010000000}"/>
    <cellStyle name="20 % - Accent1 2 3" xfId="323" xr:uid="{00000000-0005-0000-0000-000011000000}"/>
    <cellStyle name="20 % - Accent1 3 2" xfId="324" xr:uid="{00000000-0005-0000-0000-000012000000}"/>
    <cellStyle name="20 % - Accent1 3 3" xfId="325" xr:uid="{00000000-0005-0000-0000-000013000000}"/>
    <cellStyle name="20 % - Accent1 4 2" xfId="326" xr:uid="{00000000-0005-0000-0000-000014000000}"/>
    <cellStyle name="20 % - Accent1 4 3" xfId="327" xr:uid="{00000000-0005-0000-0000-000015000000}"/>
    <cellStyle name="20 % - Accent1 5 2" xfId="328" xr:uid="{00000000-0005-0000-0000-000016000000}"/>
    <cellStyle name="20 % - Accent1 5 3" xfId="329" xr:uid="{00000000-0005-0000-0000-000017000000}"/>
    <cellStyle name="20 % - Accent1 6 2" xfId="330" xr:uid="{00000000-0005-0000-0000-000018000000}"/>
    <cellStyle name="20 % - Accent1 6 3" xfId="331" xr:uid="{00000000-0005-0000-0000-000019000000}"/>
    <cellStyle name="20 % - Accent1 7 2" xfId="332" xr:uid="{00000000-0005-0000-0000-00001A000000}"/>
    <cellStyle name="20 % - Accent1 7 3" xfId="333" xr:uid="{00000000-0005-0000-0000-00001B000000}"/>
    <cellStyle name="20 % - Accent1 8 2" xfId="334" xr:uid="{00000000-0005-0000-0000-00001C000000}"/>
    <cellStyle name="20 % - Accent1 8 3" xfId="335" xr:uid="{00000000-0005-0000-0000-00001D000000}"/>
    <cellStyle name="20 % - Accent1 9 2" xfId="336" xr:uid="{00000000-0005-0000-0000-00001E000000}"/>
    <cellStyle name="20 % - Accent1 9 3" xfId="337" xr:uid="{00000000-0005-0000-0000-00001F000000}"/>
    <cellStyle name="20 % - Accent2 10 2" xfId="338" xr:uid="{00000000-0005-0000-0000-000020000000}"/>
    <cellStyle name="20 % - Accent2 10 3" xfId="339" xr:uid="{00000000-0005-0000-0000-000021000000}"/>
    <cellStyle name="20 % - Accent2 11 2" xfId="340" xr:uid="{00000000-0005-0000-0000-000022000000}"/>
    <cellStyle name="20 % - Accent2 11 3" xfId="341" xr:uid="{00000000-0005-0000-0000-000023000000}"/>
    <cellStyle name="20 % - Accent2 12 2" xfId="342" xr:uid="{00000000-0005-0000-0000-000024000000}"/>
    <cellStyle name="20 % - Accent2 12 3" xfId="343" xr:uid="{00000000-0005-0000-0000-000025000000}"/>
    <cellStyle name="20 % - Accent2 13 2" xfId="344" xr:uid="{00000000-0005-0000-0000-000026000000}"/>
    <cellStyle name="20 % - Accent2 13 3" xfId="345" xr:uid="{00000000-0005-0000-0000-000027000000}"/>
    <cellStyle name="20 % - Accent2 14 2" xfId="346" xr:uid="{00000000-0005-0000-0000-000028000000}"/>
    <cellStyle name="20 % - Accent2 14 3" xfId="347" xr:uid="{00000000-0005-0000-0000-000029000000}"/>
    <cellStyle name="20 % - Accent2 15 2" xfId="348" xr:uid="{00000000-0005-0000-0000-00002A000000}"/>
    <cellStyle name="20 % - Accent2 15 3" xfId="349" xr:uid="{00000000-0005-0000-0000-00002B000000}"/>
    <cellStyle name="20 % - Accent2 16 2" xfId="350" xr:uid="{00000000-0005-0000-0000-00002C000000}"/>
    <cellStyle name="20 % - Accent2 16 3" xfId="351" xr:uid="{00000000-0005-0000-0000-00002D000000}"/>
    <cellStyle name="20 % - Accent2 17 2" xfId="352" xr:uid="{00000000-0005-0000-0000-00002E000000}"/>
    <cellStyle name="20 % - Accent2 17 3" xfId="353" xr:uid="{00000000-0005-0000-0000-00002F000000}"/>
    <cellStyle name="20 % - Accent2 2 2" xfId="354" xr:uid="{00000000-0005-0000-0000-000030000000}"/>
    <cellStyle name="20 % - Accent2 2 3" xfId="355" xr:uid="{00000000-0005-0000-0000-000031000000}"/>
    <cellStyle name="20 % - Accent2 3 2" xfId="356" xr:uid="{00000000-0005-0000-0000-000032000000}"/>
    <cellStyle name="20 % - Accent2 3 3" xfId="357" xr:uid="{00000000-0005-0000-0000-000033000000}"/>
    <cellStyle name="20 % - Accent2 4 2" xfId="358" xr:uid="{00000000-0005-0000-0000-000034000000}"/>
    <cellStyle name="20 % - Accent2 4 3" xfId="359" xr:uid="{00000000-0005-0000-0000-000035000000}"/>
    <cellStyle name="20 % - Accent2 5 2" xfId="360" xr:uid="{00000000-0005-0000-0000-000036000000}"/>
    <cellStyle name="20 % - Accent2 5 3" xfId="361" xr:uid="{00000000-0005-0000-0000-000037000000}"/>
    <cellStyle name="20 % - Accent2 6 2" xfId="362" xr:uid="{00000000-0005-0000-0000-000038000000}"/>
    <cellStyle name="20 % - Accent2 6 3" xfId="363" xr:uid="{00000000-0005-0000-0000-000039000000}"/>
    <cellStyle name="20 % - Accent2 7 2" xfId="364" xr:uid="{00000000-0005-0000-0000-00003A000000}"/>
    <cellStyle name="20 % - Accent2 7 3" xfId="365" xr:uid="{00000000-0005-0000-0000-00003B000000}"/>
    <cellStyle name="20 % - Accent2 8 2" xfId="366" xr:uid="{00000000-0005-0000-0000-00003C000000}"/>
    <cellStyle name="20 % - Accent2 8 3" xfId="367" xr:uid="{00000000-0005-0000-0000-00003D000000}"/>
    <cellStyle name="20 % - Accent2 9 2" xfId="368" xr:uid="{00000000-0005-0000-0000-00003E000000}"/>
    <cellStyle name="20 % - Accent2 9 3" xfId="369" xr:uid="{00000000-0005-0000-0000-00003F000000}"/>
    <cellStyle name="20 % - Accent3 10 2" xfId="370" xr:uid="{00000000-0005-0000-0000-000040000000}"/>
    <cellStyle name="20 % - Accent3 10 3" xfId="371" xr:uid="{00000000-0005-0000-0000-000041000000}"/>
    <cellStyle name="20 % - Accent3 11 2" xfId="372" xr:uid="{00000000-0005-0000-0000-000042000000}"/>
    <cellStyle name="20 % - Accent3 11 3" xfId="373" xr:uid="{00000000-0005-0000-0000-000043000000}"/>
    <cellStyle name="20 % - Accent3 12 2" xfId="374" xr:uid="{00000000-0005-0000-0000-000044000000}"/>
    <cellStyle name="20 % - Accent3 12 3" xfId="375" xr:uid="{00000000-0005-0000-0000-000045000000}"/>
    <cellStyle name="20 % - Accent3 13 2" xfId="376" xr:uid="{00000000-0005-0000-0000-000046000000}"/>
    <cellStyle name="20 % - Accent3 13 3" xfId="377" xr:uid="{00000000-0005-0000-0000-000047000000}"/>
    <cellStyle name="20 % - Accent3 14 2" xfId="378" xr:uid="{00000000-0005-0000-0000-000048000000}"/>
    <cellStyle name="20 % - Accent3 14 3" xfId="379" xr:uid="{00000000-0005-0000-0000-000049000000}"/>
    <cellStyle name="20 % - Accent3 15 2" xfId="380" xr:uid="{00000000-0005-0000-0000-00004A000000}"/>
    <cellStyle name="20 % - Accent3 15 3" xfId="381" xr:uid="{00000000-0005-0000-0000-00004B000000}"/>
    <cellStyle name="20 % - Accent3 16 2" xfId="382" xr:uid="{00000000-0005-0000-0000-00004C000000}"/>
    <cellStyle name="20 % - Accent3 16 3" xfId="383" xr:uid="{00000000-0005-0000-0000-00004D000000}"/>
    <cellStyle name="20 % - Accent3 17 2" xfId="384" xr:uid="{00000000-0005-0000-0000-00004E000000}"/>
    <cellStyle name="20 % - Accent3 17 3" xfId="385" xr:uid="{00000000-0005-0000-0000-00004F000000}"/>
    <cellStyle name="20 % - Accent3 2 2" xfId="386" xr:uid="{00000000-0005-0000-0000-000050000000}"/>
    <cellStyle name="20 % - Accent3 2 3" xfId="387" xr:uid="{00000000-0005-0000-0000-000051000000}"/>
    <cellStyle name="20 % - Accent3 3 2" xfId="388" xr:uid="{00000000-0005-0000-0000-000052000000}"/>
    <cellStyle name="20 % - Accent3 3 3" xfId="389" xr:uid="{00000000-0005-0000-0000-000053000000}"/>
    <cellStyle name="20 % - Accent3 4 2" xfId="390" xr:uid="{00000000-0005-0000-0000-000054000000}"/>
    <cellStyle name="20 % - Accent3 4 3" xfId="391" xr:uid="{00000000-0005-0000-0000-000055000000}"/>
    <cellStyle name="20 % - Accent3 5 2" xfId="392" xr:uid="{00000000-0005-0000-0000-000056000000}"/>
    <cellStyle name="20 % - Accent3 5 3" xfId="393" xr:uid="{00000000-0005-0000-0000-000057000000}"/>
    <cellStyle name="20 % - Accent3 6 2" xfId="394" xr:uid="{00000000-0005-0000-0000-000058000000}"/>
    <cellStyle name="20 % - Accent3 6 3" xfId="395" xr:uid="{00000000-0005-0000-0000-000059000000}"/>
    <cellStyle name="20 % - Accent3 7 2" xfId="396" xr:uid="{00000000-0005-0000-0000-00005A000000}"/>
    <cellStyle name="20 % - Accent3 7 3" xfId="397" xr:uid="{00000000-0005-0000-0000-00005B000000}"/>
    <cellStyle name="20 % - Accent3 8 2" xfId="398" xr:uid="{00000000-0005-0000-0000-00005C000000}"/>
    <cellStyle name="20 % - Accent3 8 3" xfId="399" xr:uid="{00000000-0005-0000-0000-00005D000000}"/>
    <cellStyle name="20 % - Accent3 9 2" xfId="400" xr:uid="{00000000-0005-0000-0000-00005E000000}"/>
    <cellStyle name="20 % - Accent3 9 3" xfId="401" xr:uid="{00000000-0005-0000-0000-00005F000000}"/>
    <cellStyle name="20 % - Accent4 10 2" xfId="402" xr:uid="{00000000-0005-0000-0000-000060000000}"/>
    <cellStyle name="20 % - Accent4 10 3" xfId="403" xr:uid="{00000000-0005-0000-0000-000061000000}"/>
    <cellStyle name="20 % - Accent4 11 2" xfId="404" xr:uid="{00000000-0005-0000-0000-000062000000}"/>
    <cellStyle name="20 % - Accent4 11 3" xfId="405" xr:uid="{00000000-0005-0000-0000-000063000000}"/>
    <cellStyle name="20 % - Accent4 12 2" xfId="406" xr:uid="{00000000-0005-0000-0000-000064000000}"/>
    <cellStyle name="20 % - Accent4 12 3" xfId="407" xr:uid="{00000000-0005-0000-0000-000065000000}"/>
    <cellStyle name="20 % - Accent4 13 2" xfId="408" xr:uid="{00000000-0005-0000-0000-000066000000}"/>
    <cellStyle name="20 % - Accent4 13 3" xfId="409" xr:uid="{00000000-0005-0000-0000-000067000000}"/>
    <cellStyle name="20 % - Accent4 14 2" xfId="410" xr:uid="{00000000-0005-0000-0000-000068000000}"/>
    <cellStyle name="20 % - Accent4 14 3" xfId="411" xr:uid="{00000000-0005-0000-0000-000069000000}"/>
    <cellStyle name="20 % - Accent4 15 2" xfId="412" xr:uid="{00000000-0005-0000-0000-00006A000000}"/>
    <cellStyle name="20 % - Accent4 15 3" xfId="413" xr:uid="{00000000-0005-0000-0000-00006B000000}"/>
    <cellStyle name="20 % - Accent4 16 2" xfId="414" xr:uid="{00000000-0005-0000-0000-00006C000000}"/>
    <cellStyle name="20 % - Accent4 16 3" xfId="415" xr:uid="{00000000-0005-0000-0000-00006D000000}"/>
    <cellStyle name="20 % - Accent4 17 2" xfId="416" xr:uid="{00000000-0005-0000-0000-00006E000000}"/>
    <cellStyle name="20 % - Accent4 17 3" xfId="417" xr:uid="{00000000-0005-0000-0000-00006F000000}"/>
    <cellStyle name="20 % - Accent4 2 2" xfId="418" xr:uid="{00000000-0005-0000-0000-000070000000}"/>
    <cellStyle name="20 % - Accent4 2 3" xfId="419" xr:uid="{00000000-0005-0000-0000-000071000000}"/>
    <cellStyle name="20 % - Accent4 3 2" xfId="420" xr:uid="{00000000-0005-0000-0000-000072000000}"/>
    <cellStyle name="20 % - Accent4 3 3" xfId="421" xr:uid="{00000000-0005-0000-0000-000073000000}"/>
    <cellStyle name="20 % - Accent4 4 2" xfId="422" xr:uid="{00000000-0005-0000-0000-000074000000}"/>
    <cellStyle name="20 % - Accent4 4 3" xfId="423" xr:uid="{00000000-0005-0000-0000-000075000000}"/>
    <cellStyle name="20 % - Accent4 5 2" xfId="424" xr:uid="{00000000-0005-0000-0000-000076000000}"/>
    <cellStyle name="20 % - Accent4 5 3" xfId="425" xr:uid="{00000000-0005-0000-0000-000077000000}"/>
    <cellStyle name="20 % - Accent4 6 2" xfId="426" xr:uid="{00000000-0005-0000-0000-000078000000}"/>
    <cellStyle name="20 % - Accent4 6 3" xfId="427" xr:uid="{00000000-0005-0000-0000-000079000000}"/>
    <cellStyle name="20 % - Accent4 7 2" xfId="428" xr:uid="{00000000-0005-0000-0000-00007A000000}"/>
    <cellStyle name="20 % - Accent4 7 3" xfId="429" xr:uid="{00000000-0005-0000-0000-00007B000000}"/>
    <cellStyle name="20 % - Accent4 8 2" xfId="430" xr:uid="{00000000-0005-0000-0000-00007C000000}"/>
    <cellStyle name="20 % - Accent4 8 3" xfId="431" xr:uid="{00000000-0005-0000-0000-00007D000000}"/>
    <cellStyle name="20 % - Accent4 9 2" xfId="432" xr:uid="{00000000-0005-0000-0000-00007E000000}"/>
    <cellStyle name="20 % - Accent4 9 3" xfId="433" xr:uid="{00000000-0005-0000-0000-00007F000000}"/>
    <cellStyle name="20 % - Accent5 10 2" xfId="434" xr:uid="{00000000-0005-0000-0000-000080000000}"/>
    <cellStyle name="20 % - Accent5 10 3" xfId="435" xr:uid="{00000000-0005-0000-0000-000081000000}"/>
    <cellStyle name="20 % - Accent5 11 2" xfId="436" xr:uid="{00000000-0005-0000-0000-000082000000}"/>
    <cellStyle name="20 % - Accent5 11 3" xfId="437" xr:uid="{00000000-0005-0000-0000-000083000000}"/>
    <cellStyle name="20 % - Accent5 12 2" xfId="438" xr:uid="{00000000-0005-0000-0000-000084000000}"/>
    <cellStyle name="20 % - Accent5 12 3" xfId="439" xr:uid="{00000000-0005-0000-0000-000085000000}"/>
    <cellStyle name="20 % - Accent5 13 2" xfId="440" xr:uid="{00000000-0005-0000-0000-000086000000}"/>
    <cellStyle name="20 % - Accent5 13 3" xfId="441" xr:uid="{00000000-0005-0000-0000-000087000000}"/>
    <cellStyle name="20 % - Accent5 14 2" xfId="442" xr:uid="{00000000-0005-0000-0000-000088000000}"/>
    <cellStyle name="20 % - Accent5 14 3" xfId="443" xr:uid="{00000000-0005-0000-0000-000089000000}"/>
    <cellStyle name="20 % - Accent5 15 2" xfId="444" xr:uid="{00000000-0005-0000-0000-00008A000000}"/>
    <cellStyle name="20 % - Accent5 15 3" xfId="445" xr:uid="{00000000-0005-0000-0000-00008B000000}"/>
    <cellStyle name="20 % - Accent5 16 2" xfId="446" xr:uid="{00000000-0005-0000-0000-00008C000000}"/>
    <cellStyle name="20 % - Accent5 16 3" xfId="447" xr:uid="{00000000-0005-0000-0000-00008D000000}"/>
    <cellStyle name="20 % - Accent5 17 2" xfId="448" xr:uid="{00000000-0005-0000-0000-00008E000000}"/>
    <cellStyle name="20 % - Accent5 17 3" xfId="449" xr:uid="{00000000-0005-0000-0000-00008F000000}"/>
    <cellStyle name="20 % - Accent5 2 2" xfId="450" xr:uid="{00000000-0005-0000-0000-000090000000}"/>
    <cellStyle name="20 % - Accent5 2 3" xfId="451" xr:uid="{00000000-0005-0000-0000-000091000000}"/>
    <cellStyle name="20 % - Accent5 3 2" xfId="452" xr:uid="{00000000-0005-0000-0000-000092000000}"/>
    <cellStyle name="20 % - Accent5 3 3" xfId="453" xr:uid="{00000000-0005-0000-0000-000093000000}"/>
    <cellStyle name="20 % - Accent5 4 2" xfId="454" xr:uid="{00000000-0005-0000-0000-000094000000}"/>
    <cellStyle name="20 % - Accent5 4 3" xfId="455" xr:uid="{00000000-0005-0000-0000-000095000000}"/>
    <cellStyle name="20 % - Accent5 5 2" xfId="456" xr:uid="{00000000-0005-0000-0000-000096000000}"/>
    <cellStyle name="20 % - Accent5 5 3" xfId="457" xr:uid="{00000000-0005-0000-0000-000097000000}"/>
    <cellStyle name="20 % - Accent5 6 2" xfId="458" xr:uid="{00000000-0005-0000-0000-000098000000}"/>
    <cellStyle name="20 % - Accent5 6 3" xfId="459" xr:uid="{00000000-0005-0000-0000-000099000000}"/>
    <cellStyle name="20 % - Accent5 7 2" xfId="460" xr:uid="{00000000-0005-0000-0000-00009A000000}"/>
    <cellStyle name="20 % - Accent5 7 3" xfId="461" xr:uid="{00000000-0005-0000-0000-00009B000000}"/>
    <cellStyle name="20 % - Accent5 8 2" xfId="462" xr:uid="{00000000-0005-0000-0000-00009C000000}"/>
    <cellStyle name="20 % - Accent5 8 3" xfId="463" xr:uid="{00000000-0005-0000-0000-00009D000000}"/>
    <cellStyle name="20 % - Accent5 9 2" xfId="464" xr:uid="{00000000-0005-0000-0000-00009E000000}"/>
    <cellStyle name="20 % - Accent5 9 3" xfId="465" xr:uid="{00000000-0005-0000-0000-00009F000000}"/>
    <cellStyle name="20 % - Accent6 10 2" xfId="466" xr:uid="{00000000-0005-0000-0000-0000A0000000}"/>
    <cellStyle name="20 % - Accent6 10 3" xfId="467" xr:uid="{00000000-0005-0000-0000-0000A1000000}"/>
    <cellStyle name="20 % - Accent6 11 2" xfId="468" xr:uid="{00000000-0005-0000-0000-0000A2000000}"/>
    <cellStyle name="20 % - Accent6 11 3" xfId="469" xr:uid="{00000000-0005-0000-0000-0000A3000000}"/>
    <cellStyle name="20 % - Accent6 12 2" xfId="470" xr:uid="{00000000-0005-0000-0000-0000A4000000}"/>
    <cellStyle name="20 % - Accent6 12 3" xfId="471" xr:uid="{00000000-0005-0000-0000-0000A5000000}"/>
    <cellStyle name="20 % - Accent6 13 2" xfId="472" xr:uid="{00000000-0005-0000-0000-0000A6000000}"/>
    <cellStyle name="20 % - Accent6 13 3" xfId="473" xr:uid="{00000000-0005-0000-0000-0000A7000000}"/>
    <cellStyle name="20 % - Accent6 14 2" xfId="474" xr:uid="{00000000-0005-0000-0000-0000A8000000}"/>
    <cellStyle name="20 % - Accent6 14 3" xfId="475" xr:uid="{00000000-0005-0000-0000-0000A9000000}"/>
    <cellStyle name="20 % - Accent6 15 2" xfId="476" xr:uid="{00000000-0005-0000-0000-0000AA000000}"/>
    <cellStyle name="20 % - Accent6 15 3" xfId="477" xr:uid="{00000000-0005-0000-0000-0000AB000000}"/>
    <cellStyle name="20 % - Accent6 16 2" xfId="478" xr:uid="{00000000-0005-0000-0000-0000AC000000}"/>
    <cellStyle name="20 % - Accent6 16 3" xfId="479" xr:uid="{00000000-0005-0000-0000-0000AD000000}"/>
    <cellStyle name="20 % - Accent6 17 2" xfId="480" xr:uid="{00000000-0005-0000-0000-0000AE000000}"/>
    <cellStyle name="20 % - Accent6 17 3" xfId="481" xr:uid="{00000000-0005-0000-0000-0000AF000000}"/>
    <cellStyle name="20 % - Accent6 2 2" xfId="482" xr:uid="{00000000-0005-0000-0000-0000B0000000}"/>
    <cellStyle name="20 % - Accent6 2 3" xfId="483" xr:uid="{00000000-0005-0000-0000-0000B1000000}"/>
    <cellStyle name="20 % - Accent6 3 2" xfId="484" xr:uid="{00000000-0005-0000-0000-0000B2000000}"/>
    <cellStyle name="20 % - Accent6 3 3" xfId="485" xr:uid="{00000000-0005-0000-0000-0000B3000000}"/>
    <cellStyle name="20 % - Accent6 4 2" xfId="486" xr:uid="{00000000-0005-0000-0000-0000B4000000}"/>
    <cellStyle name="20 % - Accent6 4 3" xfId="487" xr:uid="{00000000-0005-0000-0000-0000B5000000}"/>
    <cellStyle name="20 % - Accent6 5 2" xfId="488" xr:uid="{00000000-0005-0000-0000-0000B6000000}"/>
    <cellStyle name="20 % - Accent6 5 3" xfId="489" xr:uid="{00000000-0005-0000-0000-0000B7000000}"/>
    <cellStyle name="20 % - Accent6 6 2" xfId="490" xr:uid="{00000000-0005-0000-0000-0000B8000000}"/>
    <cellStyle name="20 % - Accent6 6 3" xfId="491" xr:uid="{00000000-0005-0000-0000-0000B9000000}"/>
    <cellStyle name="20 % - Accent6 7 2" xfId="492" xr:uid="{00000000-0005-0000-0000-0000BA000000}"/>
    <cellStyle name="20 % - Accent6 7 3" xfId="493" xr:uid="{00000000-0005-0000-0000-0000BB000000}"/>
    <cellStyle name="20 % - Accent6 8 2" xfId="494" xr:uid="{00000000-0005-0000-0000-0000BC000000}"/>
    <cellStyle name="20 % - Accent6 8 3" xfId="495" xr:uid="{00000000-0005-0000-0000-0000BD000000}"/>
    <cellStyle name="20 % - Accent6 9 2" xfId="496" xr:uid="{00000000-0005-0000-0000-0000BE000000}"/>
    <cellStyle name="20 % - Accent6 9 3" xfId="497" xr:uid="{00000000-0005-0000-0000-0000BF000000}"/>
    <cellStyle name="20% - 强调文字颜色 1" xfId="1663" xr:uid="{00000000-0005-0000-0000-0000C0000000}"/>
    <cellStyle name="20% - 强调文字颜色 2" xfId="1664" xr:uid="{00000000-0005-0000-0000-0000C1000000}"/>
    <cellStyle name="20% - 强调文字颜色 3" xfId="1665" xr:uid="{00000000-0005-0000-0000-0000C2000000}"/>
    <cellStyle name="20% - 强调文字颜色 4" xfId="1666" xr:uid="{00000000-0005-0000-0000-0000C3000000}"/>
    <cellStyle name="20% - 强调文字颜色 5" xfId="1667" xr:uid="{00000000-0005-0000-0000-0000C4000000}"/>
    <cellStyle name="20% - 强调文字颜色 6" xfId="1668" xr:uid="{00000000-0005-0000-0000-0000C5000000}"/>
    <cellStyle name="40 % - Accent1 10 2" xfId="498" xr:uid="{00000000-0005-0000-0000-0000C6000000}"/>
    <cellStyle name="40 % - Accent1 10 3" xfId="499" xr:uid="{00000000-0005-0000-0000-0000C7000000}"/>
    <cellStyle name="40 % - Accent1 11 2" xfId="500" xr:uid="{00000000-0005-0000-0000-0000C8000000}"/>
    <cellStyle name="40 % - Accent1 11 3" xfId="501" xr:uid="{00000000-0005-0000-0000-0000C9000000}"/>
    <cellStyle name="40 % - Accent1 12 2" xfId="502" xr:uid="{00000000-0005-0000-0000-0000CA000000}"/>
    <cellStyle name="40 % - Accent1 12 3" xfId="503" xr:uid="{00000000-0005-0000-0000-0000CB000000}"/>
    <cellStyle name="40 % - Accent1 13 2" xfId="504" xr:uid="{00000000-0005-0000-0000-0000CC000000}"/>
    <cellStyle name="40 % - Accent1 13 3" xfId="505" xr:uid="{00000000-0005-0000-0000-0000CD000000}"/>
    <cellStyle name="40 % - Accent1 14 2" xfId="506" xr:uid="{00000000-0005-0000-0000-0000CE000000}"/>
    <cellStyle name="40 % - Accent1 14 3" xfId="507" xr:uid="{00000000-0005-0000-0000-0000CF000000}"/>
    <cellStyle name="40 % - Accent1 15 2" xfId="508" xr:uid="{00000000-0005-0000-0000-0000D0000000}"/>
    <cellStyle name="40 % - Accent1 15 3" xfId="509" xr:uid="{00000000-0005-0000-0000-0000D1000000}"/>
    <cellStyle name="40 % - Accent1 16 2" xfId="510" xr:uid="{00000000-0005-0000-0000-0000D2000000}"/>
    <cellStyle name="40 % - Accent1 16 3" xfId="511" xr:uid="{00000000-0005-0000-0000-0000D3000000}"/>
    <cellStyle name="40 % - Accent1 17 2" xfId="512" xr:uid="{00000000-0005-0000-0000-0000D4000000}"/>
    <cellStyle name="40 % - Accent1 17 3" xfId="513" xr:uid="{00000000-0005-0000-0000-0000D5000000}"/>
    <cellStyle name="40 % - Accent1 2 2" xfId="514" xr:uid="{00000000-0005-0000-0000-0000D6000000}"/>
    <cellStyle name="40 % - Accent1 2 3" xfId="515" xr:uid="{00000000-0005-0000-0000-0000D7000000}"/>
    <cellStyle name="40 % - Accent1 3 2" xfId="516" xr:uid="{00000000-0005-0000-0000-0000D8000000}"/>
    <cellStyle name="40 % - Accent1 3 3" xfId="517" xr:uid="{00000000-0005-0000-0000-0000D9000000}"/>
    <cellStyle name="40 % - Accent1 4 2" xfId="518" xr:uid="{00000000-0005-0000-0000-0000DA000000}"/>
    <cellStyle name="40 % - Accent1 4 3" xfId="519" xr:uid="{00000000-0005-0000-0000-0000DB000000}"/>
    <cellStyle name="40 % - Accent1 5 2" xfId="520" xr:uid="{00000000-0005-0000-0000-0000DC000000}"/>
    <cellStyle name="40 % - Accent1 5 3" xfId="521" xr:uid="{00000000-0005-0000-0000-0000DD000000}"/>
    <cellStyle name="40 % - Accent1 6 2" xfId="522" xr:uid="{00000000-0005-0000-0000-0000DE000000}"/>
    <cellStyle name="40 % - Accent1 6 3" xfId="523" xr:uid="{00000000-0005-0000-0000-0000DF000000}"/>
    <cellStyle name="40 % - Accent1 7 2" xfId="524" xr:uid="{00000000-0005-0000-0000-0000E0000000}"/>
    <cellStyle name="40 % - Accent1 7 3" xfId="525" xr:uid="{00000000-0005-0000-0000-0000E1000000}"/>
    <cellStyle name="40 % - Accent1 8 2" xfId="526" xr:uid="{00000000-0005-0000-0000-0000E2000000}"/>
    <cellStyle name="40 % - Accent1 8 3" xfId="527" xr:uid="{00000000-0005-0000-0000-0000E3000000}"/>
    <cellStyle name="40 % - Accent1 9 2" xfId="528" xr:uid="{00000000-0005-0000-0000-0000E4000000}"/>
    <cellStyle name="40 % - Accent1 9 3" xfId="529" xr:uid="{00000000-0005-0000-0000-0000E5000000}"/>
    <cellStyle name="40 % - Accent2 10 2" xfId="530" xr:uid="{00000000-0005-0000-0000-0000E6000000}"/>
    <cellStyle name="40 % - Accent2 10 3" xfId="531" xr:uid="{00000000-0005-0000-0000-0000E7000000}"/>
    <cellStyle name="40 % - Accent2 11 2" xfId="532" xr:uid="{00000000-0005-0000-0000-0000E8000000}"/>
    <cellStyle name="40 % - Accent2 11 3" xfId="533" xr:uid="{00000000-0005-0000-0000-0000E9000000}"/>
    <cellStyle name="40 % - Accent2 12 2" xfId="534" xr:uid="{00000000-0005-0000-0000-0000EA000000}"/>
    <cellStyle name="40 % - Accent2 12 3" xfId="535" xr:uid="{00000000-0005-0000-0000-0000EB000000}"/>
    <cellStyle name="40 % - Accent2 13 2" xfId="536" xr:uid="{00000000-0005-0000-0000-0000EC000000}"/>
    <cellStyle name="40 % - Accent2 13 3" xfId="537" xr:uid="{00000000-0005-0000-0000-0000ED000000}"/>
    <cellStyle name="40 % - Accent2 14 2" xfId="538" xr:uid="{00000000-0005-0000-0000-0000EE000000}"/>
    <cellStyle name="40 % - Accent2 14 3" xfId="539" xr:uid="{00000000-0005-0000-0000-0000EF000000}"/>
    <cellStyle name="40 % - Accent2 15 2" xfId="540" xr:uid="{00000000-0005-0000-0000-0000F0000000}"/>
    <cellStyle name="40 % - Accent2 15 3" xfId="541" xr:uid="{00000000-0005-0000-0000-0000F1000000}"/>
    <cellStyle name="40 % - Accent2 16 2" xfId="542" xr:uid="{00000000-0005-0000-0000-0000F2000000}"/>
    <cellStyle name="40 % - Accent2 16 3" xfId="543" xr:uid="{00000000-0005-0000-0000-0000F3000000}"/>
    <cellStyle name="40 % - Accent2 17 2" xfId="544" xr:uid="{00000000-0005-0000-0000-0000F4000000}"/>
    <cellStyle name="40 % - Accent2 17 3" xfId="545" xr:uid="{00000000-0005-0000-0000-0000F5000000}"/>
    <cellStyle name="40 % - Accent2 2 2" xfId="546" xr:uid="{00000000-0005-0000-0000-0000F6000000}"/>
    <cellStyle name="40 % - Accent2 2 3" xfId="547" xr:uid="{00000000-0005-0000-0000-0000F7000000}"/>
    <cellStyle name="40 % - Accent2 3 2" xfId="548" xr:uid="{00000000-0005-0000-0000-0000F8000000}"/>
    <cellStyle name="40 % - Accent2 3 3" xfId="549" xr:uid="{00000000-0005-0000-0000-0000F9000000}"/>
    <cellStyle name="40 % - Accent2 4 2" xfId="550" xr:uid="{00000000-0005-0000-0000-0000FA000000}"/>
    <cellStyle name="40 % - Accent2 4 3" xfId="551" xr:uid="{00000000-0005-0000-0000-0000FB000000}"/>
    <cellStyle name="40 % - Accent2 5 2" xfId="552" xr:uid="{00000000-0005-0000-0000-0000FC000000}"/>
    <cellStyle name="40 % - Accent2 5 3" xfId="553" xr:uid="{00000000-0005-0000-0000-0000FD000000}"/>
    <cellStyle name="40 % - Accent2 6 2" xfId="554" xr:uid="{00000000-0005-0000-0000-0000FE000000}"/>
    <cellStyle name="40 % - Accent2 6 3" xfId="555" xr:uid="{00000000-0005-0000-0000-0000FF000000}"/>
    <cellStyle name="40 % - Accent2 7 2" xfId="556" xr:uid="{00000000-0005-0000-0000-000000010000}"/>
    <cellStyle name="40 % - Accent2 7 3" xfId="557" xr:uid="{00000000-0005-0000-0000-000001010000}"/>
    <cellStyle name="40 % - Accent2 8 2" xfId="558" xr:uid="{00000000-0005-0000-0000-000002010000}"/>
    <cellStyle name="40 % - Accent2 8 3" xfId="559" xr:uid="{00000000-0005-0000-0000-000003010000}"/>
    <cellStyle name="40 % - Accent2 9 2" xfId="560" xr:uid="{00000000-0005-0000-0000-000004010000}"/>
    <cellStyle name="40 % - Accent2 9 3" xfId="561" xr:uid="{00000000-0005-0000-0000-000005010000}"/>
    <cellStyle name="40 % - Accent3 10 2" xfId="562" xr:uid="{00000000-0005-0000-0000-000006010000}"/>
    <cellStyle name="40 % - Accent3 10 3" xfId="563" xr:uid="{00000000-0005-0000-0000-000007010000}"/>
    <cellStyle name="40 % - Accent3 11 2" xfId="564" xr:uid="{00000000-0005-0000-0000-000008010000}"/>
    <cellStyle name="40 % - Accent3 11 3" xfId="565" xr:uid="{00000000-0005-0000-0000-000009010000}"/>
    <cellStyle name="40 % - Accent3 12 2" xfId="566" xr:uid="{00000000-0005-0000-0000-00000A010000}"/>
    <cellStyle name="40 % - Accent3 12 3" xfId="567" xr:uid="{00000000-0005-0000-0000-00000B010000}"/>
    <cellStyle name="40 % - Accent3 13 2" xfId="568" xr:uid="{00000000-0005-0000-0000-00000C010000}"/>
    <cellStyle name="40 % - Accent3 13 3" xfId="569" xr:uid="{00000000-0005-0000-0000-00000D010000}"/>
    <cellStyle name="40 % - Accent3 14 2" xfId="570" xr:uid="{00000000-0005-0000-0000-00000E010000}"/>
    <cellStyle name="40 % - Accent3 14 3" xfId="571" xr:uid="{00000000-0005-0000-0000-00000F010000}"/>
    <cellStyle name="40 % - Accent3 15 2" xfId="572" xr:uid="{00000000-0005-0000-0000-000010010000}"/>
    <cellStyle name="40 % - Accent3 15 3" xfId="573" xr:uid="{00000000-0005-0000-0000-000011010000}"/>
    <cellStyle name="40 % - Accent3 16 2" xfId="574" xr:uid="{00000000-0005-0000-0000-000012010000}"/>
    <cellStyle name="40 % - Accent3 16 3" xfId="575" xr:uid="{00000000-0005-0000-0000-000013010000}"/>
    <cellStyle name="40 % - Accent3 17 2" xfId="576" xr:uid="{00000000-0005-0000-0000-000014010000}"/>
    <cellStyle name="40 % - Accent3 17 3" xfId="577" xr:uid="{00000000-0005-0000-0000-000015010000}"/>
    <cellStyle name="40 % - Accent3 2 2" xfId="578" xr:uid="{00000000-0005-0000-0000-000016010000}"/>
    <cellStyle name="40 % - Accent3 2 3" xfId="579" xr:uid="{00000000-0005-0000-0000-000017010000}"/>
    <cellStyle name="40 % - Accent3 3 2" xfId="580" xr:uid="{00000000-0005-0000-0000-000018010000}"/>
    <cellStyle name="40 % - Accent3 3 3" xfId="581" xr:uid="{00000000-0005-0000-0000-000019010000}"/>
    <cellStyle name="40 % - Accent3 4 2" xfId="582" xr:uid="{00000000-0005-0000-0000-00001A010000}"/>
    <cellStyle name="40 % - Accent3 4 3" xfId="583" xr:uid="{00000000-0005-0000-0000-00001B010000}"/>
    <cellStyle name="40 % - Accent3 5 2" xfId="584" xr:uid="{00000000-0005-0000-0000-00001C010000}"/>
    <cellStyle name="40 % - Accent3 5 3" xfId="585" xr:uid="{00000000-0005-0000-0000-00001D010000}"/>
    <cellStyle name="40 % - Accent3 6 2" xfId="586" xr:uid="{00000000-0005-0000-0000-00001E010000}"/>
    <cellStyle name="40 % - Accent3 6 3" xfId="587" xr:uid="{00000000-0005-0000-0000-00001F010000}"/>
    <cellStyle name="40 % - Accent3 7 2" xfId="588" xr:uid="{00000000-0005-0000-0000-000020010000}"/>
    <cellStyle name="40 % - Accent3 7 3" xfId="589" xr:uid="{00000000-0005-0000-0000-000021010000}"/>
    <cellStyle name="40 % - Accent3 8 2" xfId="590" xr:uid="{00000000-0005-0000-0000-000022010000}"/>
    <cellStyle name="40 % - Accent3 8 3" xfId="591" xr:uid="{00000000-0005-0000-0000-000023010000}"/>
    <cellStyle name="40 % - Accent3 9 2" xfId="592" xr:uid="{00000000-0005-0000-0000-000024010000}"/>
    <cellStyle name="40 % - Accent3 9 3" xfId="593" xr:uid="{00000000-0005-0000-0000-000025010000}"/>
    <cellStyle name="40 % - Accent4 10 2" xfId="594" xr:uid="{00000000-0005-0000-0000-000026010000}"/>
    <cellStyle name="40 % - Accent4 10 3" xfId="595" xr:uid="{00000000-0005-0000-0000-000027010000}"/>
    <cellStyle name="40 % - Accent4 11 2" xfId="596" xr:uid="{00000000-0005-0000-0000-000028010000}"/>
    <cellStyle name="40 % - Accent4 11 3" xfId="597" xr:uid="{00000000-0005-0000-0000-000029010000}"/>
    <cellStyle name="40 % - Accent4 12 2" xfId="598" xr:uid="{00000000-0005-0000-0000-00002A010000}"/>
    <cellStyle name="40 % - Accent4 12 3" xfId="599" xr:uid="{00000000-0005-0000-0000-00002B010000}"/>
    <cellStyle name="40 % - Accent4 13 2" xfId="600" xr:uid="{00000000-0005-0000-0000-00002C010000}"/>
    <cellStyle name="40 % - Accent4 13 3" xfId="601" xr:uid="{00000000-0005-0000-0000-00002D010000}"/>
    <cellStyle name="40 % - Accent4 14 2" xfId="602" xr:uid="{00000000-0005-0000-0000-00002E010000}"/>
    <cellStyle name="40 % - Accent4 14 3" xfId="603" xr:uid="{00000000-0005-0000-0000-00002F010000}"/>
    <cellStyle name="40 % - Accent4 15 2" xfId="604" xr:uid="{00000000-0005-0000-0000-000030010000}"/>
    <cellStyle name="40 % - Accent4 15 3" xfId="605" xr:uid="{00000000-0005-0000-0000-000031010000}"/>
    <cellStyle name="40 % - Accent4 16 2" xfId="606" xr:uid="{00000000-0005-0000-0000-000032010000}"/>
    <cellStyle name="40 % - Accent4 16 3" xfId="607" xr:uid="{00000000-0005-0000-0000-000033010000}"/>
    <cellStyle name="40 % - Accent4 17 2" xfId="608" xr:uid="{00000000-0005-0000-0000-000034010000}"/>
    <cellStyle name="40 % - Accent4 17 3" xfId="609" xr:uid="{00000000-0005-0000-0000-000035010000}"/>
    <cellStyle name="40 % - Accent4 2 2" xfId="610" xr:uid="{00000000-0005-0000-0000-000036010000}"/>
    <cellStyle name="40 % - Accent4 2 3" xfId="611" xr:uid="{00000000-0005-0000-0000-000037010000}"/>
    <cellStyle name="40 % - Accent4 3 2" xfId="612" xr:uid="{00000000-0005-0000-0000-000038010000}"/>
    <cellStyle name="40 % - Accent4 3 3" xfId="613" xr:uid="{00000000-0005-0000-0000-000039010000}"/>
    <cellStyle name="40 % - Accent4 4 2" xfId="614" xr:uid="{00000000-0005-0000-0000-00003A010000}"/>
    <cellStyle name="40 % - Accent4 4 3" xfId="615" xr:uid="{00000000-0005-0000-0000-00003B010000}"/>
    <cellStyle name="40 % - Accent4 5 2" xfId="616" xr:uid="{00000000-0005-0000-0000-00003C010000}"/>
    <cellStyle name="40 % - Accent4 5 3" xfId="617" xr:uid="{00000000-0005-0000-0000-00003D010000}"/>
    <cellStyle name="40 % - Accent4 6 2" xfId="618" xr:uid="{00000000-0005-0000-0000-00003E010000}"/>
    <cellStyle name="40 % - Accent4 6 3" xfId="619" xr:uid="{00000000-0005-0000-0000-00003F010000}"/>
    <cellStyle name="40 % - Accent4 7 2" xfId="620" xr:uid="{00000000-0005-0000-0000-000040010000}"/>
    <cellStyle name="40 % - Accent4 7 3" xfId="621" xr:uid="{00000000-0005-0000-0000-000041010000}"/>
    <cellStyle name="40 % - Accent4 8 2" xfId="622" xr:uid="{00000000-0005-0000-0000-000042010000}"/>
    <cellStyle name="40 % - Accent4 8 3" xfId="623" xr:uid="{00000000-0005-0000-0000-000043010000}"/>
    <cellStyle name="40 % - Accent4 9 2" xfId="624" xr:uid="{00000000-0005-0000-0000-000044010000}"/>
    <cellStyle name="40 % - Accent4 9 3" xfId="625" xr:uid="{00000000-0005-0000-0000-000045010000}"/>
    <cellStyle name="40 % - Accent5 10 2" xfId="626" xr:uid="{00000000-0005-0000-0000-000046010000}"/>
    <cellStyle name="40 % - Accent5 10 3" xfId="627" xr:uid="{00000000-0005-0000-0000-000047010000}"/>
    <cellStyle name="40 % - Accent5 11 2" xfId="628" xr:uid="{00000000-0005-0000-0000-000048010000}"/>
    <cellStyle name="40 % - Accent5 11 3" xfId="629" xr:uid="{00000000-0005-0000-0000-000049010000}"/>
    <cellStyle name="40 % - Accent5 12 2" xfId="630" xr:uid="{00000000-0005-0000-0000-00004A010000}"/>
    <cellStyle name="40 % - Accent5 12 3" xfId="631" xr:uid="{00000000-0005-0000-0000-00004B010000}"/>
    <cellStyle name="40 % - Accent5 13 2" xfId="632" xr:uid="{00000000-0005-0000-0000-00004C010000}"/>
    <cellStyle name="40 % - Accent5 13 3" xfId="633" xr:uid="{00000000-0005-0000-0000-00004D010000}"/>
    <cellStyle name="40 % - Accent5 14 2" xfId="634" xr:uid="{00000000-0005-0000-0000-00004E010000}"/>
    <cellStyle name="40 % - Accent5 14 3" xfId="635" xr:uid="{00000000-0005-0000-0000-00004F010000}"/>
    <cellStyle name="40 % - Accent5 15 2" xfId="636" xr:uid="{00000000-0005-0000-0000-000050010000}"/>
    <cellStyle name="40 % - Accent5 15 3" xfId="637" xr:uid="{00000000-0005-0000-0000-000051010000}"/>
    <cellStyle name="40 % - Accent5 16 2" xfId="638" xr:uid="{00000000-0005-0000-0000-000052010000}"/>
    <cellStyle name="40 % - Accent5 16 3" xfId="639" xr:uid="{00000000-0005-0000-0000-000053010000}"/>
    <cellStyle name="40 % - Accent5 17 2" xfId="640" xr:uid="{00000000-0005-0000-0000-000054010000}"/>
    <cellStyle name="40 % - Accent5 17 3" xfId="641" xr:uid="{00000000-0005-0000-0000-000055010000}"/>
    <cellStyle name="40 % - Accent5 2 2" xfId="642" xr:uid="{00000000-0005-0000-0000-000056010000}"/>
    <cellStyle name="40 % - Accent5 2 3" xfId="643" xr:uid="{00000000-0005-0000-0000-000057010000}"/>
    <cellStyle name="40 % - Accent5 3 2" xfId="644" xr:uid="{00000000-0005-0000-0000-000058010000}"/>
    <cellStyle name="40 % - Accent5 3 3" xfId="645" xr:uid="{00000000-0005-0000-0000-000059010000}"/>
    <cellStyle name="40 % - Accent5 4 2" xfId="646" xr:uid="{00000000-0005-0000-0000-00005A010000}"/>
    <cellStyle name="40 % - Accent5 4 3" xfId="647" xr:uid="{00000000-0005-0000-0000-00005B010000}"/>
    <cellStyle name="40 % - Accent5 5 2" xfId="648" xr:uid="{00000000-0005-0000-0000-00005C010000}"/>
    <cellStyle name="40 % - Accent5 5 3" xfId="649" xr:uid="{00000000-0005-0000-0000-00005D010000}"/>
    <cellStyle name="40 % - Accent5 6 2" xfId="650" xr:uid="{00000000-0005-0000-0000-00005E010000}"/>
    <cellStyle name="40 % - Accent5 6 3" xfId="651" xr:uid="{00000000-0005-0000-0000-00005F010000}"/>
    <cellStyle name="40 % - Accent5 7 2" xfId="652" xr:uid="{00000000-0005-0000-0000-000060010000}"/>
    <cellStyle name="40 % - Accent5 7 3" xfId="653" xr:uid="{00000000-0005-0000-0000-000061010000}"/>
    <cellStyle name="40 % - Accent5 8 2" xfId="654" xr:uid="{00000000-0005-0000-0000-000062010000}"/>
    <cellStyle name="40 % - Accent5 8 3" xfId="655" xr:uid="{00000000-0005-0000-0000-000063010000}"/>
    <cellStyle name="40 % - Accent5 9 2" xfId="656" xr:uid="{00000000-0005-0000-0000-000064010000}"/>
    <cellStyle name="40 % - Accent5 9 3" xfId="657" xr:uid="{00000000-0005-0000-0000-000065010000}"/>
    <cellStyle name="40 % - Accent6 10 2" xfId="658" xr:uid="{00000000-0005-0000-0000-000066010000}"/>
    <cellStyle name="40 % - Accent6 10 3" xfId="659" xr:uid="{00000000-0005-0000-0000-000067010000}"/>
    <cellStyle name="40 % - Accent6 11 2" xfId="660" xr:uid="{00000000-0005-0000-0000-000068010000}"/>
    <cellStyle name="40 % - Accent6 11 3" xfId="661" xr:uid="{00000000-0005-0000-0000-000069010000}"/>
    <cellStyle name="40 % - Accent6 12 2" xfId="662" xr:uid="{00000000-0005-0000-0000-00006A010000}"/>
    <cellStyle name="40 % - Accent6 12 3" xfId="663" xr:uid="{00000000-0005-0000-0000-00006B010000}"/>
    <cellStyle name="40 % - Accent6 13 2" xfId="664" xr:uid="{00000000-0005-0000-0000-00006C010000}"/>
    <cellStyle name="40 % - Accent6 13 3" xfId="665" xr:uid="{00000000-0005-0000-0000-00006D010000}"/>
    <cellStyle name="40 % - Accent6 14 2" xfId="666" xr:uid="{00000000-0005-0000-0000-00006E010000}"/>
    <cellStyle name="40 % - Accent6 14 3" xfId="667" xr:uid="{00000000-0005-0000-0000-00006F010000}"/>
    <cellStyle name="40 % - Accent6 15 2" xfId="668" xr:uid="{00000000-0005-0000-0000-000070010000}"/>
    <cellStyle name="40 % - Accent6 15 3" xfId="669" xr:uid="{00000000-0005-0000-0000-000071010000}"/>
    <cellStyle name="40 % - Accent6 16 2" xfId="670" xr:uid="{00000000-0005-0000-0000-000072010000}"/>
    <cellStyle name="40 % - Accent6 16 3" xfId="671" xr:uid="{00000000-0005-0000-0000-000073010000}"/>
    <cellStyle name="40 % - Accent6 17 2" xfId="672" xr:uid="{00000000-0005-0000-0000-000074010000}"/>
    <cellStyle name="40 % - Accent6 17 3" xfId="673" xr:uid="{00000000-0005-0000-0000-000075010000}"/>
    <cellStyle name="40 % - Accent6 2 2" xfId="674" xr:uid="{00000000-0005-0000-0000-000076010000}"/>
    <cellStyle name="40 % - Accent6 2 3" xfId="675" xr:uid="{00000000-0005-0000-0000-000077010000}"/>
    <cellStyle name="40 % - Accent6 3 2" xfId="676" xr:uid="{00000000-0005-0000-0000-000078010000}"/>
    <cellStyle name="40 % - Accent6 3 3" xfId="677" xr:uid="{00000000-0005-0000-0000-000079010000}"/>
    <cellStyle name="40 % - Accent6 4 2" xfId="678" xr:uid="{00000000-0005-0000-0000-00007A010000}"/>
    <cellStyle name="40 % - Accent6 4 3" xfId="679" xr:uid="{00000000-0005-0000-0000-00007B010000}"/>
    <cellStyle name="40 % - Accent6 5 2" xfId="680" xr:uid="{00000000-0005-0000-0000-00007C010000}"/>
    <cellStyle name="40 % - Accent6 5 3" xfId="681" xr:uid="{00000000-0005-0000-0000-00007D010000}"/>
    <cellStyle name="40 % - Accent6 6 2" xfId="682" xr:uid="{00000000-0005-0000-0000-00007E010000}"/>
    <cellStyle name="40 % - Accent6 6 3" xfId="683" xr:uid="{00000000-0005-0000-0000-00007F010000}"/>
    <cellStyle name="40 % - Accent6 7 2" xfId="684" xr:uid="{00000000-0005-0000-0000-000080010000}"/>
    <cellStyle name="40 % - Accent6 7 3" xfId="685" xr:uid="{00000000-0005-0000-0000-000081010000}"/>
    <cellStyle name="40 % - Accent6 8 2" xfId="686" xr:uid="{00000000-0005-0000-0000-000082010000}"/>
    <cellStyle name="40 % - Accent6 8 3" xfId="687" xr:uid="{00000000-0005-0000-0000-000083010000}"/>
    <cellStyle name="40 % - Accent6 9 2" xfId="688" xr:uid="{00000000-0005-0000-0000-000084010000}"/>
    <cellStyle name="40 % - Accent6 9 3" xfId="689" xr:uid="{00000000-0005-0000-0000-000085010000}"/>
    <cellStyle name="40% - 强调文字颜色 1" xfId="1669" xr:uid="{00000000-0005-0000-0000-000086010000}"/>
    <cellStyle name="40% - 强调文字颜色 2" xfId="1670" xr:uid="{00000000-0005-0000-0000-000087010000}"/>
    <cellStyle name="40% - 强调文字颜色 3" xfId="1671" xr:uid="{00000000-0005-0000-0000-000088010000}"/>
    <cellStyle name="40% - 强调文字颜色 4" xfId="1672" xr:uid="{00000000-0005-0000-0000-000089010000}"/>
    <cellStyle name="40% - 强调文字颜色 5" xfId="1673" xr:uid="{00000000-0005-0000-0000-00008A010000}"/>
    <cellStyle name="40% - 强调文字颜色 6" xfId="1674" xr:uid="{00000000-0005-0000-0000-00008B010000}"/>
    <cellStyle name="60 % - Accent1 10 2" xfId="690" xr:uid="{00000000-0005-0000-0000-00008C010000}"/>
    <cellStyle name="60 % - Accent1 10 3" xfId="691" xr:uid="{00000000-0005-0000-0000-00008D010000}"/>
    <cellStyle name="60 % - Accent1 11 2" xfId="692" xr:uid="{00000000-0005-0000-0000-00008E010000}"/>
    <cellStyle name="60 % - Accent1 11 3" xfId="693" xr:uid="{00000000-0005-0000-0000-00008F010000}"/>
    <cellStyle name="60 % - Accent1 12 2" xfId="694" xr:uid="{00000000-0005-0000-0000-000090010000}"/>
    <cellStyle name="60 % - Accent1 12 3" xfId="695" xr:uid="{00000000-0005-0000-0000-000091010000}"/>
    <cellStyle name="60 % - Accent1 13 2" xfId="696" xr:uid="{00000000-0005-0000-0000-000092010000}"/>
    <cellStyle name="60 % - Accent1 13 3" xfId="697" xr:uid="{00000000-0005-0000-0000-000093010000}"/>
    <cellStyle name="60 % - Accent1 14 2" xfId="698" xr:uid="{00000000-0005-0000-0000-000094010000}"/>
    <cellStyle name="60 % - Accent1 14 3" xfId="699" xr:uid="{00000000-0005-0000-0000-000095010000}"/>
    <cellStyle name="60 % - Accent1 15 2" xfId="700" xr:uid="{00000000-0005-0000-0000-000096010000}"/>
    <cellStyle name="60 % - Accent1 15 3" xfId="701" xr:uid="{00000000-0005-0000-0000-000097010000}"/>
    <cellStyle name="60 % - Accent1 16 2" xfId="702" xr:uid="{00000000-0005-0000-0000-000098010000}"/>
    <cellStyle name="60 % - Accent1 16 3" xfId="703" xr:uid="{00000000-0005-0000-0000-000099010000}"/>
    <cellStyle name="60 % - Accent1 17 2" xfId="704" xr:uid="{00000000-0005-0000-0000-00009A010000}"/>
    <cellStyle name="60 % - Accent1 17 3" xfId="705" xr:uid="{00000000-0005-0000-0000-00009B010000}"/>
    <cellStyle name="60 % - Accent1 2 2" xfId="706" xr:uid="{00000000-0005-0000-0000-00009C010000}"/>
    <cellStyle name="60 % - Accent1 2 3" xfId="707" xr:uid="{00000000-0005-0000-0000-00009D010000}"/>
    <cellStyle name="60 % - Accent1 3 2" xfId="708" xr:uid="{00000000-0005-0000-0000-00009E010000}"/>
    <cellStyle name="60 % - Accent1 3 3" xfId="709" xr:uid="{00000000-0005-0000-0000-00009F010000}"/>
    <cellStyle name="60 % - Accent1 4 2" xfId="710" xr:uid="{00000000-0005-0000-0000-0000A0010000}"/>
    <cellStyle name="60 % - Accent1 4 3" xfId="711" xr:uid="{00000000-0005-0000-0000-0000A1010000}"/>
    <cellStyle name="60 % - Accent1 5 2" xfId="712" xr:uid="{00000000-0005-0000-0000-0000A2010000}"/>
    <cellStyle name="60 % - Accent1 5 3" xfId="713" xr:uid="{00000000-0005-0000-0000-0000A3010000}"/>
    <cellStyle name="60 % - Accent1 6 2" xfId="714" xr:uid="{00000000-0005-0000-0000-0000A4010000}"/>
    <cellStyle name="60 % - Accent1 6 3" xfId="715" xr:uid="{00000000-0005-0000-0000-0000A5010000}"/>
    <cellStyle name="60 % - Accent1 7 2" xfId="716" xr:uid="{00000000-0005-0000-0000-0000A6010000}"/>
    <cellStyle name="60 % - Accent1 7 3" xfId="717" xr:uid="{00000000-0005-0000-0000-0000A7010000}"/>
    <cellStyle name="60 % - Accent1 8 2" xfId="718" xr:uid="{00000000-0005-0000-0000-0000A8010000}"/>
    <cellStyle name="60 % - Accent1 8 3" xfId="719" xr:uid="{00000000-0005-0000-0000-0000A9010000}"/>
    <cellStyle name="60 % - Accent1 9 2" xfId="720" xr:uid="{00000000-0005-0000-0000-0000AA010000}"/>
    <cellStyle name="60 % - Accent1 9 3" xfId="721" xr:uid="{00000000-0005-0000-0000-0000AB010000}"/>
    <cellStyle name="60 % - Accent2 10 2" xfId="722" xr:uid="{00000000-0005-0000-0000-0000AC010000}"/>
    <cellStyle name="60 % - Accent2 10 3" xfId="723" xr:uid="{00000000-0005-0000-0000-0000AD010000}"/>
    <cellStyle name="60 % - Accent2 11 2" xfId="724" xr:uid="{00000000-0005-0000-0000-0000AE010000}"/>
    <cellStyle name="60 % - Accent2 11 3" xfId="725" xr:uid="{00000000-0005-0000-0000-0000AF010000}"/>
    <cellStyle name="60 % - Accent2 12 2" xfId="726" xr:uid="{00000000-0005-0000-0000-0000B0010000}"/>
    <cellStyle name="60 % - Accent2 12 3" xfId="727" xr:uid="{00000000-0005-0000-0000-0000B1010000}"/>
    <cellStyle name="60 % - Accent2 13 2" xfId="728" xr:uid="{00000000-0005-0000-0000-0000B2010000}"/>
    <cellStyle name="60 % - Accent2 13 3" xfId="729" xr:uid="{00000000-0005-0000-0000-0000B3010000}"/>
    <cellStyle name="60 % - Accent2 14 2" xfId="730" xr:uid="{00000000-0005-0000-0000-0000B4010000}"/>
    <cellStyle name="60 % - Accent2 14 3" xfId="731" xr:uid="{00000000-0005-0000-0000-0000B5010000}"/>
    <cellStyle name="60 % - Accent2 15 2" xfId="732" xr:uid="{00000000-0005-0000-0000-0000B6010000}"/>
    <cellStyle name="60 % - Accent2 15 3" xfId="733" xr:uid="{00000000-0005-0000-0000-0000B7010000}"/>
    <cellStyle name="60 % - Accent2 16 2" xfId="734" xr:uid="{00000000-0005-0000-0000-0000B8010000}"/>
    <cellStyle name="60 % - Accent2 16 3" xfId="735" xr:uid="{00000000-0005-0000-0000-0000B9010000}"/>
    <cellStyle name="60 % - Accent2 17 2" xfId="736" xr:uid="{00000000-0005-0000-0000-0000BA010000}"/>
    <cellStyle name="60 % - Accent2 17 3" xfId="737" xr:uid="{00000000-0005-0000-0000-0000BB010000}"/>
    <cellStyle name="60 % - Accent2 2 2" xfId="738" xr:uid="{00000000-0005-0000-0000-0000BC010000}"/>
    <cellStyle name="60 % - Accent2 2 3" xfId="739" xr:uid="{00000000-0005-0000-0000-0000BD010000}"/>
    <cellStyle name="60 % - Accent2 3 2" xfId="740" xr:uid="{00000000-0005-0000-0000-0000BE010000}"/>
    <cellStyle name="60 % - Accent2 3 3" xfId="741" xr:uid="{00000000-0005-0000-0000-0000BF010000}"/>
    <cellStyle name="60 % - Accent2 4 2" xfId="742" xr:uid="{00000000-0005-0000-0000-0000C0010000}"/>
    <cellStyle name="60 % - Accent2 4 3" xfId="743" xr:uid="{00000000-0005-0000-0000-0000C1010000}"/>
    <cellStyle name="60 % - Accent2 5 2" xfId="744" xr:uid="{00000000-0005-0000-0000-0000C2010000}"/>
    <cellStyle name="60 % - Accent2 5 3" xfId="745" xr:uid="{00000000-0005-0000-0000-0000C3010000}"/>
    <cellStyle name="60 % - Accent2 6 2" xfId="746" xr:uid="{00000000-0005-0000-0000-0000C4010000}"/>
    <cellStyle name="60 % - Accent2 6 3" xfId="747" xr:uid="{00000000-0005-0000-0000-0000C5010000}"/>
    <cellStyle name="60 % - Accent2 7 2" xfId="748" xr:uid="{00000000-0005-0000-0000-0000C6010000}"/>
    <cellStyle name="60 % - Accent2 7 3" xfId="749" xr:uid="{00000000-0005-0000-0000-0000C7010000}"/>
    <cellStyle name="60 % - Accent2 8 2" xfId="750" xr:uid="{00000000-0005-0000-0000-0000C8010000}"/>
    <cellStyle name="60 % - Accent2 8 3" xfId="751" xr:uid="{00000000-0005-0000-0000-0000C9010000}"/>
    <cellStyle name="60 % - Accent2 9 2" xfId="752" xr:uid="{00000000-0005-0000-0000-0000CA010000}"/>
    <cellStyle name="60 % - Accent2 9 3" xfId="753" xr:uid="{00000000-0005-0000-0000-0000CB010000}"/>
    <cellStyle name="60 % - Accent3 10 2" xfId="754" xr:uid="{00000000-0005-0000-0000-0000CC010000}"/>
    <cellStyle name="60 % - Accent3 10 3" xfId="755" xr:uid="{00000000-0005-0000-0000-0000CD010000}"/>
    <cellStyle name="60 % - Accent3 11 2" xfId="756" xr:uid="{00000000-0005-0000-0000-0000CE010000}"/>
    <cellStyle name="60 % - Accent3 11 3" xfId="757" xr:uid="{00000000-0005-0000-0000-0000CF010000}"/>
    <cellStyle name="60 % - Accent3 12 2" xfId="758" xr:uid="{00000000-0005-0000-0000-0000D0010000}"/>
    <cellStyle name="60 % - Accent3 12 3" xfId="759" xr:uid="{00000000-0005-0000-0000-0000D1010000}"/>
    <cellStyle name="60 % - Accent3 13 2" xfId="760" xr:uid="{00000000-0005-0000-0000-0000D2010000}"/>
    <cellStyle name="60 % - Accent3 13 3" xfId="761" xr:uid="{00000000-0005-0000-0000-0000D3010000}"/>
    <cellStyle name="60 % - Accent3 14 2" xfId="762" xr:uid="{00000000-0005-0000-0000-0000D4010000}"/>
    <cellStyle name="60 % - Accent3 14 3" xfId="763" xr:uid="{00000000-0005-0000-0000-0000D5010000}"/>
    <cellStyle name="60 % - Accent3 15 2" xfId="764" xr:uid="{00000000-0005-0000-0000-0000D6010000}"/>
    <cellStyle name="60 % - Accent3 15 3" xfId="765" xr:uid="{00000000-0005-0000-0000-0000D7010000}"/>
    <cellStyle name="60 % - Accent3 16 2" xfId="766" xr:uid="{00000000-0005-0000-0000-0000D8010000}"/>
    <cellStyle name="60 % - Accent3 16 3" xfId="767" xr:uid="{00000000-0005-0000-0000-0000D9010000}"/>
    <cellStyle name="60 % - Accent3 17 2" xfId="768" xr:uid="{00000000-0005-0000-0000-0000DA010000}"/>
    <cellStyle name="60 % - Accent3 17 3" xfId="769" xr:uid="{00000000-0005-0000-0000-0000DB010000}"/>
    <cellStyle name="60 % - Accent3 2 2" xfId="770" xr:uid="{00000000-0005-0000-0000-0000DC010000}"/>
    <cellStyle name="60 % - Accent3 2 3" xfId="771" xr:uid="{00000000-0005-0000-0000-0000DD010000}"/>
    <cellStyle name="60 % - Accent3 3 2" xfId="772" xr:uid="{00000000-0005-0000-0000-0000DE010000}"/>
    <cellStyle name="60 % - Accent3 3 3" xfId="773" xr:uid="{00000000-0005-0000-0000-0000DF010000}"/>
    <cellStyle name="60 % - Accent3 4 2" xfId="774" xr:uid="{00000000-0005-0000-0000-0000E0010000}"/>
    <cellStyle name="60 % - Accent3 4 3" xfId="775" xr:uid="{00000000-0005-0000-0000-0000E1010000}"/>
    <cellStyle name="60 % - Accent3 5 2" xfId="776" xr:uid="{00000000-0005-0000-0000-0000E2010000}"/>
    <cellStyle name="60 % - Accent3 5 3" xfId="777" xr:uid="{00000000-0005-0000-0000-0000E3010000}"/>
    <cellStyle name="60 % - Accent3 6 2" xfId="778" xr:uid="{00000000-0005-0000-0000-0000E4010000}"/>
    <cellStyle name="60 % - Accent3 6 3" xfId="779" xr:uid="{00000000-0005-0000-0000-0000E5010000}"/>
    <cellStyle name="60 % - Accent3 7 2" xfId="780" xr:uid="{00000000-0005-0000-0000-0000E6010000}"/>
    <cellStyle name="60 % - Accent3 7 3" xfId="781" xr:uid="{00000000-0005-0000-0000-0000E7010000}"/>
    <cellStyle name="60 % - Accent3 8 2" xfId="782" xr:uid="{00000000-0005-0000-0000-0000E8010000}"/>
    <cellStyle name="60 % - Accent3 8 3" xfId="783" xr:uid="{00000000-0005-0000-0000-0000E9010000}"/>
    <cellStyle name="60 % - Accent3 9 2" xfId="784" xr:uid="{00000000-0005-0000-0000-0000EA010000}"/>
    <cellStyle name="60 % - Accent3 9 3" xfId="785" xr:uid="{00000000-0005-0000-0000-0000EB010000}"/>
    <cellStyle name="60 % - Accent4 10 2" xfId="786" xr:uid="{00000000-0005-0000-0000-0000EC010000}"/>
    <cellStyle name="60 % - Accent4 10 3" xfId="787" xr:uid="{00000000-0005-0000-0000-0000ED010000}"/>
    <cellStyle name="60 % - Accent4 11 2" xfId="788" xr:uid="{00000000-0005-0000-0000-0000EE010000}"/>
    <cellStyle name="60 % - Accent4 11 3" xfId="789" xr:uid="{00000000-0005-0000-0000-0000EF010000}"/>
    <cellStyle name="60 % - Accent4 12 2" xfId="790" xr:uid="{00000000-0005-0000-0000-0000F0010000}"/>
    <cellStyle name="60 % - Accent4 12 3" xfId="791" xr:uid="{00000000-0005-0000-0000-0000F1010000}"/>
    <cellStyle name="60 % - Accent4 13 2" xfId="792" xr:uid="{00000000-0005-0000-0000-0000F2010000}"/>
    <cellStyle name="60 % - Accent4 13 3" xfId="793" xr:uid="{00000000-0005-0000-0000-0000F3010000}"/>
    <cellStyle name="60 % - Accent4 14 2" xfId="794" xr:uid="{00000000-0005-0000-0000-0000F4010000}"/>
    <cellStyle name="60 % - Accent4 14 3" xfId="795" xr:uid="{00000000-0005-0000-0000-0000F5010000}"/>
    <cellStyle name="60 % - Accent4 15 2" xfId="796" xr:uid="{00000000-0005-0000-0000-0000F6010000}"/>
    <cellStyle name="60 % - Accent4 15 3" xfId="797" xr:uid="{00000000-0005-0000-0000-0000F7010000}"/>
    <cellStyle name="60 % - Accent4 16 2" xfId="798" xr:uid="{00000000-0005-0000-0000-0000F8010000}"/>
    <cellStyle name="60 % - Accent4 16 3" xfId="799" xr:uid="{00000000-0005-0000-0000-0000F9010000}"/>
    <cellStyle name="60 % - Accent4 17 2" xfId="800" xr:uid="{00000000-0005-0000-0000-0000FA010000}"/>
    <cellStyle name="60 % - Accent4 17 3" xfId="801" xr:uid="{00000000-0005-0000-0000-0000FB010000}"/>
    <cellStyle name="60 % - Accent4 2 2" xfId="802" xr:uid="{00000000-0005-0000-0000-0000FC010000}"/>
    <cellStyle name="60 % - Accent4 2 3" xfId="803" xr:uid="{00000000-0005-0000-0000-0000FD010000}"/>
    <cellStyle name="60 % - Accent4 3 2" xfId="804" xr:uid="{00000000-0005-0000-0000-0000FE010000}"/>
    <cellStyle name="60 % - Accent4 3 3" xfId="805" xr:uid="{00000000-0005-0000-0000-0000FF010000}"/>
    <cellStyle name="60 % - Accent4 4 2" xfId="806" xr:uid="{00000000-0005-0000-0000-000000020000}"/>
    <cellStyle name="60 % - Accent4 4 3" xfId="807" xr:uid="{00000000-0005-0000-0000-000001020000}"/>
    <cellStyle name="60 % - Accent4 5 2" xfId="808" xr:uid="{00000000-0005-0000-0000-000002020000}"/>
    <cellStyle name="60 % - Accent4 5 3" xfId="809" xr:uid="{00000000-0005-0000-0000-000003020000}"/>
    <cellStyle name="60 % - Accent4 6 2" xfId="810" xr:uid="{00000000-0005-0000-0000-000004020000}"/>
    <cellStyle name="60 % - Accent4 6 3" xfId="811" xr:uid="{00000000-0005-0000-0000-000005020000}"/>
    <cellStyle name="60 % - Accent4 7 2" xfId="812" xr:uid="{00000000-0005-0000-0000-000006020000}"/>
    <cellStyle name="60 % - Accent4 7 3" xfId="813" xr:uid="{00000000-0005-0000-0000-000007020000}"/>
    <cellStyle name="60 % - Accent4 8 2" xfId="814" xr:uid="{00000000-0005-0000-0000-000008020000}"/>
    <cellStyle name="60 % - Accent4 8 3" xfId="815" xr:uid="{00000000-0005-0000-0000-000009020000}"/>
    <cellStyle name="60 % - Accent4 9 2" xfId="816" xr:uid="{00000000-0005-0000-0000-00000A020000}"/>
    <cellStyle name="60 % - Accent4 9 3" xfId="817" xr:uid="{00000000-0005-0000-0000-00000B020000}"/>
    <cellStyle name="60 % - Accent5 10 2" xfId="818" xr:uid="{00000000-0005-0000-0000-00000C020000}"/>
    <cellStyle name="60 % - Accent5 10 3" xfId="819" xr:uid="{00000000-0005-0000-0000-00000D020000}"/>
    <cellStyle name="60 % - Accent5 11 2" xfId="820" xr:uid="{00000000-0005-0000-0000-00000E020000}"/>
    <cellStyle name="60 % - Accent5 11 3" xfId="821" xr:uid="{00000000-0005-0000-0000-00000F020000}"/>
    <cellStyle name="60 % - Accent5 12 2" xfId="822" xr:uid="{00000000-0005-0000-0000-000010020000}"/>
    <cellStyle name="60 % - Accent5 12 3" xfId="823" xr:uid="{00000000-0005-0000-0000-000011020000}"/>
    <cellStyle name="60 % - Accent5 13 2" xfId="824" xr:uid="{00000000-0005-0000-0000-000012020000}"/>
    <cellStyle name="60 % - Accent5 13 3" xfId="825" xr:uid="{00000000-0005-0000-0000-000013020000}"/>
    <cellStyle name="60 % - Accent5 14 2" xfId="826" xr:uid="{00000000-0005-0000-0000-000014020000}"/>
    <cellStyle name="60 % - Accent5 14 3" xfId="827" xr:uid="{00000000-0005-0000-0000-000015020000}"/>
    <cellStyle name="60 % - Accent5 15 2" xfId="828" xr:uid="{00000000-0005-0000-0000-000016020000}"/>
    <cellStyle name="60 % - Accent5 15 3" xfId="829" xr:uid="{00000000-0005-0000-0000-000017020000}"/>
    <cellStyle name="60 % - Accent5 16 2" xfId="830" xr:uid="{00000000-0005-0000-0000-000018020000}"/>
    <cellStyle name="60 % - Accent5 16 3" xfId="831" xr:uid="{00000000-0005-0000-0000-000019020000}"/>
    <cellStyle name="60 % - Accent5 17 2" xfId="832" xr:uid="{00000000-0005-0000-0000-00001A020000}"/>
    <cellStyle name="60 % - Accent5 17 3" xfId="833" xr:uid="{00000000-0005-0000-0000-00001B020000}"/>
    <cellStyle name="60 % - Accent5 2 2" xfId="834" xr:uid="{00000000-0005-0000-0000-00001C020000}"/>
    <cellStyle name="60 % - Accent5 2 3" xfId="835" xr:uid="{00000000-0005-0000-0000-00001D020000}"/>
    <cellStyle name="60 % - Accent5 3 2" xfId="836" xr:uid="{00000000-0005-0000-0000-00001E020000}"/>
    <cellStyle name="60 % - Accent5 3 3" xfId="837" xr:uid="{00000000-0005-0000-0000-00001F020000}"/>
    <cellStyle name="60 % - Accent5 4 2" xfId="838" xr:uid="{00000000-0005-0000-0000-000020020000}"/>
    <cellStyle name="60 % - Accent5 4 3" xfId="839" xr:uid="{00000000-0005-0000-0000-000021020000}"/>
    <cellStyle name="60 % - Accent5 5 2" xfId="840" xr:uid="{00000000-0005-0000-0000-000022020000}"/>
    <cellStyle name="60 % - Accent5 5 3" xfId="841" xr:uid="{00000000-0005-0000-0000-000023020000}"/>
    <cellStyle name="60 % - Accent5 6 2" xfId="842" xr:uid="{00000000-0005-0000-0000-000024020000}"/>
    <cellStyle name="60 % - Accent5 6 3" xfId="843" xr:uid="{00000000-0005-0000-0000-000025020000}"/>
    <cellStyle name="60 % - Accent5 7 2" xfId="844" xr:uid="{00000000-0005-0000-0000-000026020000}"/>
    <cellStyle name="60 % - Accent5 7 3" xfId="845" xr:uid="{00000000-0005-0000-0000-000027020000}"/>
    <cellStyle name="60 % - Accent5 8 2" xfId="846" xr:uid="{00000000-0005-0000-0000-000028020000}"/>
    <cellStyle name="60 % - Accent5 8 3" xfId="847" xr:uid="{00000000-0005-0000-0000-000029020000}"/>
    <cellStyle name="60 % - Accent5 9 2" xfId="848" xr:uid="{00000000-0005-0000-0000-00002A020000}"/>
    <cellStyle name="60 % - Accent5 9 3" xfId="849" xr:uid="{00000000-0005-0000-0000-00002B020000}"/>
    <cellStyle name="60 % - Accent6 10 2" xfId="850" xr:uid="{00000000-0005-0000-0000-00002C020000}"/>
    <cellStyle name="60 % - Accent6 10 3" xfId="851" xr:uid="{00000000-0005-0000-0000-00002D020000}"/>
    <cellStyle name="60 % - Accent6 11 2" xfId="852" xr:uid="{00000000-0005-0000-0000-00002E020000}"/>
    <cellStyle name="60 % - Accent6 11 3" xfId="853" xr:uid="{00000000-0005-0000-0000-00002F020000}"/>
    <cellStyle name="60 % - Accent6 12 2" xfId="854" xr:uid="{00000000-0005-0000-0000-000030020000}"/>
    <cellStyle name="60 % - Accent6 12 3" xfId="855" xr:uid="{00000000-0005-0000-0000-000031020000}"/>
    <cellStyle name="60 % - Accent6 13 2" xfId="856" xr:uid="{00000000-0005-0000-0000-000032020000}"/>
    <cellStyle name="60 % - Accent6 13 3" xfId="857" xr:uid="{00000000-0005-0000-0000-000033020000}"/>
    <cellStyle name="60 % - Accent6 14 2" xfId="858" xr:uid="{00000000-0005-0000-0000-000034020000}"/>
    <cellStyle name="60 % - Accent6 14 3" xfId="859" xr:uid="{00000000-0005-0000-0000-000035020000}"/>
    <cellStyle name="60 % - Accent6 15 2" xfId="860" xr:uid="{00000000-0005-0000-0000-000036020000}"/>
    <cellStyle name="60 % - Accent6 15 3" xfId="861" xr:uid="{00000000-0005-0000-0000-000037020000}"/>
    <cellStyle name="60 % - Accent6 16 2" xfId="862" xr:uid="{00000000-0005-0000-0000-000038020000}"/>
    <cellStyle name="60 % - Accent6 16 3" xfId="863" xr:uid="{00000000-0005-0000-0000-000039020000}"/>
    <cellStyle name="60 % - Accent6 17 2" xfId="864" xr:uid="{00000000-0005-0000-0000-00003A020000}"/>
    <cellStyle name="60 % - Accent6 17 3" xfId="865" xr:uid="{00000000-0005-0000-0000-00003B020000}"/>
    <cellStyle name="60 % - Accent6 2 2" xfId="866" xr:uid="{00000000-0005-0000-0000-00003C020000}"/>
    <cellStyle name="60 % - Accent6 2 3" xfId="867" xr:uid="{00000000-0005-0000-0000-00003D020000}"/>
    <cellStyle name="60 % - Accent6 3 2" xfId="868" xr:uid="{00000000-0005-0000-0000-00003E020000}"/>
    <cellStyle name="60 % - Accent6 3 3" xfId="869" xr:uid="{00000000-0005-0000-0000-00003F020000}"/>
    <cellStyle name="60 % - Accent6 4 2" xfId="870" xr:uid="{00000000-0005-0000-0000-000040020000}"/>
    <cellStyle name="60 % - Accent6 4 3" xfId="871" xr:uid="{00000000-0005-0000-0000-000041020000}"/>
    <cellStyle name="60 % - Accent6 5 2" xfId="872" xr:uid="{00000000-0005-0000-0000-000042020000}"/>
    <cellStyle name="60 % - Accent6 5 3" xfId="873" xr:uid="{00000000-0005-0000-0000-000043020000}"/>
    <cellStyle name="60 % - Accent6 6 2" xfId="874" xr:uid="{00000000-0005-0000-0000-000044020000}"/>
    <cellStyle name="60 % - Accent6 6 3" xfId="875" xr:uid="{00000000-0005-0000-0000-000045020000}"/>
    <cellStyle name="60 % - Accent6 7 2" xfId="876" xr:uid="{00000000-0005-0000-0000-000046020000}"/>
    <cellStyle name="60 % - Accent6 7 3" xfId="877" xr:uid="{00000000-0005-0000-0000-000047020000}"/>
    <cellStyle name="60 % - Accent6 8 2" xfId="878" xr:uid="{00000000-0005-0000-0000-000048020000}"/>
    <cellStyle name="60 % - Accent6 8 3" xfId="879" xr:uid="{00000000-0005-0000-0000-000049020000}"/>
    <cellStyle name="60 % - Accent6 9 2" xfId="880" xr:uid="{00000000-0005-0000-0000-00004A020000}"/>
    <cellStyle name="60 % - Accent6 9 3" xfId="881" xr:uid="{00000000-0005-0000-0000-00004B020000}"/>
    <cellStyle name="60% - 强调文字颜色 1" xfId="1675" xr:uid="{00000000-0005-0000-0000-00004C020000}"/>
    <cellStyle name="60% - 强调文字颜色 2" xfId="1676" xr:uid="{00000000-0005-0000-0000-00004D020000}"/>
    <cellStyle name="60% - 强调文字颜色 3" xfId="1677" xr:uid="{00000000-0005-0000-0000-00004E020000}"/>
    <cellStyle name="60% - 强调文字颜色 4" xfId="1678" xr:uid="{00000000-0005-0000-0000-00004F020000}"/>
    <cellStyle name="60% - 强调文字颜色 5" xfId="1679" xr:uid="{00000000-0005-0000-0000-000050020000}"/>
    <cellStyle name="60% - 强调文字颜色 6" xfId="1680" xr:uid="{00000000-0005-0000-0000-000051020000}"/>
    <cellStyle name="Accent1 10 2" xfId="882" xr:uid="{00000000-0005-0000-0000-000052020000}"/>
    <cellStyle name="Accent1 10 3" xfId="883" xr:uid="{00000000-0005-0000-0000-000053020000}"/>
    <cellStyle name="Accent1 11 2" xfId="884" xr:uid="{00000000-0005-0000-0000-000054020000}"/>
    <cellStyle name="Accent1 11 3" xfId="885" xr:uid="{00000000-0005-0000-0000-000055020000}"/>
    <cellStyle name="Accent1 12 2" xfId="886" xr:uid="{00000000-0005-0000-0000-000056020000}"/>
    <cellStyle name="Accent1 12 3" xfId="887" xr:uid="{00000000-0005-0000-0000-000057020000}"/>
    <cellStyle name="Accent1 13 2" xfId="888" xr:uid="{00000000-0005-0000-0000-000058020000}"/>
    <cellStyle name="Accent1 13 3" xfId="889" xr:uid="{00000000-0005-0000-0000-000059020000}"/>
    <cellStyle name="Accent1 14 2" xfId="890" xr:uid="{00000000-0005-0000-0000-00005A020000}"/>
    <cellStyle name="Accent1 14 3" xfId="891" xr:uid="{00000000-0005-0000-0000-00005B020000}"/>
    <cellStyle name="Accent1 15 2" xfId="892" xr:uid="{00000000-0005-0000-0000-00005C020000}"/>
    <cellStyle name="Accent1 15 3" xfId="893" xr:uid="{00000000-0005-0000-0000-00005D020000}"/>
    <cellStyle name="Accent1 16 2" xfId="894" xr:uid="{00000000-0005-0000-0000-00005E020000}"/>
    <cellStyle name="Accent1 16 3" xfId="895" xr:uid="{00000000-0005-0000-0000-00005F020000}"/>
    <cellStyle name="Accent1 17 2" xfId="896" xr:uid="{00000000-0005-0000-0000-000060020000}"/>
    <cellStyle name="Accent1 17 3" xfId="897" xr:uid="{00000000-0005-0000-0000-000061020000}"/>
    <cellStyle name="Accent1 2 2" xfId="898" xr:uid="{00000000-0005-0000-0000-000062020000}"/>
    <cellStyle name="Accent1 2 3" xfId="899" xr:uid="{00000000-0005-0000-0000-000063020000}"/>
    <cellStyle name="Accent1 3 2" xfId="900" xr:uid="{00000000-0005-0000-0000-000064020000}"/>
    <cellStyle name="Accent1 3 3" xfId="901" xr:uid="{00000000-0005-0000-0000-000065020000}"/>
    <cellStyle name="Accent1 4 2" xfId="902" xr:uid="{00000000-0005-0000-0000-000066020000}"/>
    <cellStyle name="Accent1 4 3" xfId="903" xr:uid="{00000000-0005-0000-0000-000067020000}"/>
    <cellStyle name="Accent1 5 2" xfId="904" xr:uid="{00000000-0005-0000-0000-000068020000}"/>
    <cellStyle name="Accent1 5 3" xfId="905" xr:uid="{00000000-0005-0000-0000-000069020000}"/>
    <cellStyle name="Accent1 6 2" xfId="906" xr:uid="{00000000-0005-0000-0000-00006A020000}"/>
    <cellStyle name="Accent1 6 3" xfId="907" xr:uid="{00000000-0005-0000-0000-00006B020000}"/>
    <cellStyle name="Accent1 7 2" xfId="908" xr:uid="{00000000-0005-0000-0000-00006C020000}"/>
    <cellStyle name="Accent1 7 3" xfId="909" xr:uid="{00000000-0005-0000-0000-00006D020000}"/>
    <cellStyle name="Accent1 8 2" xfId="910" xr:uid="{00000000-0005-0000-0000-00006E020000}"/>
    <cellStyle name="Accent1 8 3" xfId="911" xr:uid="{00000000-0005-0000-0000-00006F020000}"/>
    <cellStyle name="Accent1 9 2" xfId="912" xr:uid="{00000000-0005-0000-0000-000070020000}"/>
    <cellStyle name="Accent1 9 3" xfId="913" xr:uid="{00000000-0005-0000-0000-000071020000}"/>
    <cellStyle name="Accent2 10 2" xfId="914" xr:uid="{00000000-0005-0000-0000-000072020000}"/>
    <cellStyle name="Accent2 10 3" xfId="915" xr:uid="{00000000-0005-0000-0000-000073020000}"/>
    <cellStyle name="Accent2 11 2" xfId="916" xr:uid="{00000000-0005-0000-0000-000074020000}"/>
    <cellStyle name="Accent2 11 3" xfId="917" xr:uid="{00000000-0005-0000-0000-000075020000}"/>
    <cellStyle name="Accent2 12 2" xfId="918" xr:uid="{00000000-0005-0000-0000-000076020000}"/>
    <cellStyle name="Accent2 12 3" xfId="919" xr:uid="{00000000-0005-0000-0000-000077020000}"/>
    <cellStyle name="Accent2 13 2" xfId="920" xr:uid="{00000000-0005-0000-0000-000078020000}"/>
    <cellStyle name="Accent2 13 3" xfId="921" xr:uid="{00000000-0005-0000-0000-000079020000}"/>
    <cellStyle name="Accent2 14 2" xfId="922" xr:uid="{00000000-0005-0000-0000-00007A020000}"/>
    <cellStyle name="Accent2 14 3" xfId="923" xr:uid="{00000000-0005-0000-0000-00007B020000}"/>
    <cellStyle name="Accent2 15 2" xfId="924" xr:uid="{00000000-0005-0000-0000-00007C020000}"/>
    <cellStyle name="Accent2 15 3" xfId="925" xr:uid="{00000000-0005-0000-0000-00007D020000}"/>
    <cellStyle name="Accent2 16 2" xfId="926" xr:uid="{00000000-0005-0000-0000-00007E020000}"/>
    <cellStyle name="Accent2 16 3" xfId="927" xr:uid="{00000000-0005-0000-0000-00007F020000}"/>
    <cellStyle name="Accent2 17 2" xfId="928" xr:uid="{00000000-0005-0000-0000-000080020000}"/>
    <cellStyle name="Accent2 17 3" xfId="929" xr:uid="{00000000-0005-0000-0000-000081020000}"/>
    <cellStyle name="Accent2 2 2" xfId="930" xr:uid="{00000000-0005-0000-0000-000082020000}"/>
    <cellStyle name="Accent2 2 3" xfId="931" xr:uid="{00000000-0005-0000-0000-000083020000}"/>
    <cellStyle name="Accent2 3 2" xfId="932" xr:uid="{00000000-0005-0000-0000-000084020000}"/>
    <cellStyle name="Accent2 3 3" xfId="933" xr:uid="{00000000-0005-0000-0000-000085020000}"/>
    <cellStyle name="Accent2 4 2" xfId="934" xr:uid="{00000000-0005-0000-0000-000086020000}"/>
    <cellStyle name="Accent2 4 3" xfId="935" xr:uid="{00000000-0005-0000-0000-000087020000}"/>
    <cellStyle name="Accent2 5 2" xfId="936" xr:uid="{00000000-0005-0000-0000-000088020000}"/>
    <cellStyle name="Accent2 5 3" xfId="937" xr:uid="{00000000-0005-0000-0000-000089020000}"/>
    <cellStyle name="Accent2 6 2" xfId="938" xr:uid="{00000000-0005-0000-0000-00008A020000}"/>
    <cellStyle name="Accent2 6 3" xfId="939" xr:uid="{00000000-0005-0000-0000-00008B020000}"/>
    <cellStyle name="Accent2 7 2" xfId="940" xr:uid="{00000000-0005-0000-0000-00008C020000}"/>
    <cellStyle name="Accent2 7 3" xfId="941" xr:uid="{00000000-0005-0000-0000-00008D020000}"/>
    <cellStyle name="Accent2 8 2" xfId="942" xr:uid="{00000000-0005-0000-0000-00008E020000}"/>
    <cellStyle name="Accent2 8 3" xfId="943" xr:uid="{00000000-0005-0000-0000-00008F020000}"/>
    <cellStyle name="Accent2 9 2" xfId="944" xr:uid="{00000000-0005-0000-0000-000090020000}"/>
    <cellStyle name="Accent2 9 3" xfId="945" xr:uid="{00000000-0005-0000-0000-000091020000}"/>
    <cellStyle name="Accent3 10 2" xfId="946" xr:uid="{00000000-0005-0000-0000-000092020000}"/>
    <cellStyle name="Accent3 10 3" xfId="947" xr:uid="{00000000-0005-0000-0000-000093020000}"/>
    <cellStyle name="Accent3 11 2" xfId="948" xr:uid="{00000000-0005-0000-0000-000094020000}"/>
    <cellStyle name="Accent3 11 3" xfId="949" xr:uid="{00000000-0005-0000-0000-000095020000}"/>
    <cellStyle name="Accent3 12 2" xfId="950" xr:uid="{00000000-0005-0000-0000-000096020000}"/>
    <cellStyle name="Accent3 12 3" xfId="951" xr:uid="{00000000-0005-0000-0000-000097020000}"/>
    <cellStyle name="Accent3 13 2" xfId="952" xr:uid="{00000000-0005-0000-0000-000098020000}"/>
    <cellStyle name="Accent3 13 3" xfId="953" xr:uid="{00000000-0005-0000-0000-000099020000}"/>
    <cellStyle name="Accent3 14 2" xfId="954" xr:uid="{00000000-0005-0000-0000-00009A020000}"/>
    <cellStyle name="Accent3 14 3" xfId="955" xr:uid="{00000000-0005-0000-0000-00009B020000}"/>
    <cellStyle name="Accent3 15 2" xfId="956" xr:uid="{00000000-0005-0000-0000-00009C020000}"/>
    <cellStyle name="Accent3 15 3" xfId="957" xr:uid="{00000000-0005-0000-0000-00009D020000}"/>
    <cellStyle name="Accent3 16 2" xfId="958" xr:uid="{00000000-0005-0000-0000-00009E020000}"/>
    <cellStyle name="Accent3 16 3" xfId="959" xr:uid="{00000000-0005-0000-0000-00009F020000}"/>
    <cellStyle name="Accent3 17 2" xfId="960" xr:uid="{00000000-0005-0000-0000-0000A0020000}"/>
    <cellStyle name="Accent3 17 3" xfId="961" xr:uid="{00000000-0005-0000-0000-0000A1020000}"/>
    <cellStyle name="Accent3 2 2" xfId="962" xr:uid="{00000000-0005-0000-0000-0000A2020000}"/>
    <cellStyle name="Accent3 2 3" xfId="963" xr:uid="{00000000-0005-0000-0000-0000A3020000}"/>
    <cellStyle name="Accent3 3 2" xfId="964" xr:uid="{00000000-0005-0000-0000-0000A4020000}"/>
    <cellStyle name="Accent3 3 3" xfId="965" xr:uid="{00000000-0005-0000-0000-0000A5020000}"/>
    <cellStyle name="Accent3 4 2" xfId="966" xr:uid="{00000000-0005-0000-0000-0000A6020000}"/>
    <cellStyle name="Accent3 4 3" xfId="967" xr:uid="{00000000-0005-0000-0000-0000A7020000}"/>
    <cellStyle name="Accent3 5 2" xfId="968" xr:uid="{00000000-0005-0000-0000-0000A8020000}"/>
    <cellStyle name="Accent3 5 3" xfId="969" xr:uid="{00000000-0005-0000-0000-0000A9020000}"/>
    <cellStyle name="Accent3 6 2" xfId="970" xr:uid="{00000000-0005-0000-0000-0000AA020000}"/>
    <cellStyle name="Accent3 6 3" xfId="971" xr:uid="{00000000-0005-0000-0000-0000AB020000}"/>
    <cellStyle name="Accent3 7 2" xfId="972" xr:uid="{00000000-0005-0000-0000-0000AC020000}"/>
    <cellStyle name="Accent3 7 3" xfId="973" xr:uid="{00000000-0005-0000-0000-0000AD020000}"/>
    <cellStyle name="Accent3 8 2" xfId="974" xr:uid="{00000000-0005-0000-0000-0000AE020000}"/>
    <cellStyle name="Accent3 8 3" xfId="975" xr:uid="{00000000-0005-0000-0000-0000AF020000}"/>
    <cellStyle name="Accent3 9 2" xfId="976" xr:uid="{00000000-0005-0000-0000-0000B0020000}"/>
    <cellStyle name="Accent3 9 3" xfId="977" xr:uid="{00000000-0005-0000-0000-0000B1020000}"/>
    <cellStyle name="Accent4 10 2" xfId="978" xr:uid="{00000000-0005-0000-0000-0000B2020000}"/>
    <cellStyle name="Accent4 10 3" xfId="979" xr:uid="{00000000-0005-0000-0000-0000B3020000}"/>
    <cellStyle name="Accent4 11 2" xfId="980" xr:uid="{00000000-0005-0000-0000-0000B4020000}"/>
    <cellStyle name="Accent4 11 3" xfId="981" xr:uid="{00000000-0005-0000-0000-0000B5020000}"/>
    <cellStyle name="Accent4 12 2" xfId="982" xr:uid="{00000000-0005-0000-0000-0000B6020000}"/>
    <cellStyle name="Accent4 12 3" xfId="983" xr:uid="{00000000-0005-0000-0000-0000B7020000}"/>
    <cellStyle name="Accent4 13 2" xfId="984" xr:uid="{00000000-0005-0000-0000-0000B8020000}"/>
    <cellStyle name="Accent4 13 3" xfId="985" xr:uid="{00000000-0005-0000-0000-0000B9020000}"/>
    <cellStyle name="Accent4 14 2" xfId="986" xr:uid="{00000000-0005-0000-0000-0000BA020000}"/>
    <cellStyle name="Accent4 14 3" xfId="987" xr:uid="{00000000-0005-0000-0000-0000BB020000}"/>
    <cellStyle name="Accent4 15 2" xfId="988" xr:uid="{00000000-0005-0000-0000-0000BC020000}"/>
    <cellStyle name="Accent4 15 3" xfId="989" xr:uid="{00000000-0005-0000-0000-0000BD020000}"/>
    <cellStyle name="Accent4 16 2" xfId="990" xr:uid="{00000000-0005-0000-0000-0000BE020000}"/>
    <cellStyle name="Accent4 16 3" xfId="991" xr:uid="{00000000-0005-0000-0000-0000BF020000}"/>
    <cellStyle name="Accent4 17 2" xfId="992" xr:uid="{00000000-0005-0000-0000-0000C0020000}"/>
    <cellStyle name="Accent4 17 3" xfId="993" xr:uid="{00000000-0005-0000-0000-0000C1020000}"/>
    <cellStyle name="Accent4 2 2" xfId="994" xr:uid="{00000000-0005-0000-0000-0000C2020000}"/>
    <cellStyle name="Accent4 2 3" xfId="995" xr:uid="{00000000-0005-0000-0000-0000C3020000}"/>
    <cellStyle name="Accent4 3 2" xfId="996" xr:uid="{00000000-0005-0000-0000-0000C4020000}"/>
    <cellStyle name="Accent4 3 3" xfId="997" xr:uid="{00000000-0005-0000-0000-0000C5020000}"/>
    <cellStyle name="Accent4 4 2" xfId="998" xr:uid="{00000000-0005-0000-0000-0000C6020000}"/>
    <cellStyle name="Accent4 4 3" xfId="999" xr:uid="{00000000-0005-0000-0000-0000C7020000}"/>
    <cellStyle name="Accent4 5 2" xfId="1000" xr:uid="{00000000-0005-0000-0000-0000C8020000}"/>
    <cellStyle name="Accent4 5 3" xfId="1001" xr:uid="{00000000-0005-0000-0000-0000C9020000}"/>
    <cellStyle name="Accent4 6 2" xfId="1002" xr:uid="{00000000-0005-0000-0000-0000CA020000}"/>
    <cellStyle name="Accent4 6 3" xfId="1003" xr:uid="{00000000-0005-0000-0000-0000CB020000}"/>
    <cellStyle name="Accent4 7 2" xfId="1004" xr:uid="{00000000-0005-0000-0000-0000CC020000}"/>
    <cellStyle name="Accent4 7 3" xfId="1005" xr:uid="{00000000-0005-0000-0000-0000CD020000}"/>
    <cellStyle name="Accent4 8 2" xfId="1006" xr:uid="{00000000-0005-0000-0000-0000CE020000}"/>
    <cellStyle name="Accent4 8 3" xfId="1007" xr:uid="{00000000-0005-0000-0000-0000CF020000}"/>
    <cellStyle name="Accent4 9 2" xfId="1008" xr:uid="{00000000-0005-0000-0000-0000D0020000}"/>
    <cellStyle name="Accent4 9 3" xfId="1009" xr:uid="{00000000-0005-0000-0000-0000D1020000}"/>
    <cellStyle name="Accent5 10 2" xfId="1010" xr:uid="{00000000-0005-0000-0000-0000D2020000}"/>
    <cellStyle name="Accent5 10 3" xfId="1011" xr:uid="{00000000-0005-0000-0000-0000D3020000}"/>
    <cellStyle name="Accent5 11 2" xfId="1012" xr:uid="{00000000-0005-0000-0000-0000D4020000}"/>
    <cellStyle name="Accent5 11 3" xfId="1013" xr:uid="{00000000-0005-0000-0000-0000D5020000}"/>
    <cellStyle name="Accent5 12 2" xfId="1014" xr:uid="{00000000-0005-0000-0000-0000D6020000}"/>
    <cellStyle name="Accent5 12 3" xfId="1015" xr:uid="{00000000-0005-0000-0000-0000D7020000}"/>
    <cellStyle name="Accent5 13 2" xfId="1016" xr:uid="{00000000-0005-0000-0000-0000D8020000}"/>
    <cellStyle name="Accent5 13 3" xfId="1017" xr:uid="{00000000-0005-0000-0000-0000D9020000}"/>
    <cellStyle name="Accent5 14 2" xfId="1018" xr:uid="{00000000-0005-0000-0000-0000DA020000}"/>
    <cellStyle name="Accent5 14 3" xfId="1019" xr:uid="{00000000-0005-0000-0000-0000DB020000}"/>
    <cellStyle name="Accent5 15 2" xfId="1020" xr:uid="{00000000-0005-0000-0000-0000DC020000}"/>
    <cellStyle name="Accent5 15 3" xfId="1021" xr:uid="{00000000-0005-0000-0000-0000DD020000}"/>
    <cellStyle name="Accent5 16 2" xfId="1022" xr:uid="{00000000-0005-0000-0000-0000DE020000}"/>
    <cellStyle name="Accent5 16 3" xfId="1023" xr:uid="{00000000-0005-0000-0000-0000DF020000}"/>
    <cellStyle name="Accent5 17 2" xfId="1024" xr:uid="{00000000-0005-0000-0000-0000E0020000}"/>
    <cellStyle name="Accent5 17 3" xfId="1025" xr:uid="{00000000-0005-0000-0000-0000E1020000}"/>
    <cellStyle name="Accent5 2 2" xfId="1026" xr:uid="{00000000-0005-0000-0000-0000E2020000}"/>
    <cellStyle name="Accent5 2 3" xfId="1027" xr:uid="{00000000-0005-0000-0000-0000E3020000}"/>
    <cellStyle name="Accent5 3 2" xfId="1028" xr:uid="{00000000-0005-0000-0000-0000E4020000}"/>
    <cellStyle name="Accent5 3 3" xfId="1029" xr:uid="{00000000-0005-0000-0000-0000E5020000}"/>
    <cellStyle name="Accent5 4 2" xfId="1030" xr:uid="{00000000-0005-0000-0000-0000E6020000}"/>
    <cellStyle name="Accent5 4 3" xfId="1031" xr:uid="{00000000-0005-0000-0000-0000E7020000}"/>
    <cellStyle name="Accent5 5 2" xfId="1032" xr:uid="{00000000-0005-0000-0000-0000E8020000}"/>
    <cellStyle name="Accent5 5 3" xfId="1033" xr:uid="{00000000-0005-0000-0000-0000E9020000}"/>
    <cellStyle name="Accent5 6 2" xfId="1034" xr:uid="{00000000-0005-0000-0000-0000EA020000}"/>
    <cellStyle name="Accent5 6 3" xfId="1035" xr:uid="{00000000-0005-0000-0000-0000EB020000}"/>
    <cellStyle name="Accent5 7 2" xfId="1036" xr:uid="{00000000-0005-0000-0000-0000EC020000}"/>
    <cellStyle name="Accent5 7 3" xfId="1037" xr:uid="{00000000-0005-0000-0000-0000ED020000}"/>
    <cellStyle name="Accent5 8 2" xfId="1038" xr:uid="{00000000-0005-0000-0000-0000EE020000}"/>
    <cellStyle name="Accent5 8 3" xfId="1039" xr:uid="{00000000-0005-0000-0000-0000EF020000}"/>
    <cellStyle name="Accent5 9 2" xfId="1040" xr:uid="{00000000-0005-0000-0000-0000F0020000}"/>
    <cellStyle name="Accent5 9 3" xfId="1041" xr:uid="{00000000-0005-0000-0000-0000F1020000}"/>
    <cellStyle name="Accent6 10 2" xfId="1042" xr:uid="{00000000-0005-0000-0000-0000F2020000}"/>
    <cellStyle name="Accent6 10 3" xfId="1043" xr:uid="{00000000-0005-0000-0000-0000F3020000}"/>
    <cellStyle name="Accent6 11 2" xfId="1044" xr:uid="{00000000-0005-0000-0000-0000F4020000}"/>
    <cellStyle name="Accent6 11 3" xfId="1045" xr:uid="{00000000-0005-0000-0000-0000F5020000}"/>
    <cellStyle name="Accent6 12 2" xfId="1046" xr:uid="{00000000-0005-0000-0000-0000F6020000}"/>
    <cellStyle name="Accent6 12 3" xfId="1047" xr:uid="{00000000-0005-0000-0000-0000F7020000}"/>
    <cellStyle name="Accent6 13 2" xfId="1048" xr:uid="{00000000-0005-0000-0000-0000F8020000}"/>
    <cellStyle name="Accent6 13 3" xfId="1049" xr:uid="{00000000-0005-0000-0000-0000F9020000}"/>
    <cellStyle name="Accent6 14 2" xfId="1050" xr:uid="{00000000-0005-0000-0000-0000FA020000}"/>
    <cellStyle name="Accent6 14 3" xfId="1051" xr:uid="{00000000-0005-0000-0000-0000FB020000}"/>
    <cellStyle name="Accent6 15 2" xfId="1052" xr:uid="{00000000-0005-0000-0000-0000FC020000}"/>
    <cellStyle name="Accent6 15 3" xfId="1053" xr:uid="{00000000-0005-0000-0000-0000FD020000}"/>
    <cellStyle name="Accent6 16 2" xfId="1054" xr:uid="{00000000-0005-0000-0000-0000FE020000}"/>
    <cellStyle name="Accent6 16 3" xfId="1055" xr:uid="{00000000-0005-0000-0000-0000FF020000}"/>
    <cellStyle name="Accent6 17 2" xfId="1056" xr:uid="{00000000-0005-0000-0000-000000030000}"/>
    <cellStyle name="Accent6 17 3" xfId="1057" xr:uid="{00000000-0005-0000-0000-000001030000}"/>
    <cellStyle name="Accent6 2 2" xfId="1058" xr:uid="{00000000-0005-0000-0000-000002030000}"/>
    <cellStyle name="Accent6 2 3" xfId="1059" xr:uid="{00000000-0005-0000-0000-000003030000}"/>
    <cellStyle name="Accent6 3 2" xfId="1060" xr:uid="{00000000-0005-0000-0000-000004030000}"/>
    <cellStyle name="Accent6 3 3" xfId="1061" xr:uid="{00000000-0005-0000-0000-000005030000}"/>
    <cellStyle name="Accent6 4 2" xfId="1062" xr:uid="{00000000-0005-0000-0000-000006030000}"/>
    <cellStyle name="Accent6 4 3" xfId="1063" xr:uid="{00000000-0005-0000-0000-000007030000}"/>
    <cellStyle name="Accent6 5 2" xfId="1064" xr:uid="{00000000-0005-0000-0000-000008030000}"/>
    <cellStyle name="Accent6 5 3" xfId="1065" xr:uid="{00000000-0005-0000-0000-000009030000}"/>
    <cellStyle name="Accent6 6 2" xfId="1066" xr:uid="{00000000-0005-0000-0000-00000A030000}"/>
    <cellStyle name="Accent6 6 3" xfId="1067" xr:uid="{00000000-0005-0000-0000-00000B030000}"/>
    <cellStyle name="Accent6 7 2" xfId="1068" xr:uid="{00000000-0005-0000-0000-00000C030000}"/>
    <cellStyle name="Accent6 7 3" xfId="1069" xr:uid="{00000000-0005-0000-0000-00000D030000}"/>
    <cellStyle name="Accent6 8 2" xfId="1070" xr:uid="{00000000-0005-0000-0000-00000E030000}"/>
    <cellStyle name="Accent6 8 3" xfId="1071" xr:uid="{00000000-0005-0000-0000-00000F030000}"/>
    <cellStyle name="Accent6 9 2" xfId="1072" xr:uid="{00000000-0005-0000-0000-000010030000}"/>
    <cellStyle name="Accent6 9 3" xfId="1073" xr:uid="{00000000-0005-0000-0000-000011030000}"/>
    <cellStyle name="Avertissement 10 2" xfId="1074" xr:uid="{00000000-0005-0000-0000-000012030000}"/>
    <cellStyle name="Avertissement 10 3" xfId="1075" xr:uid="{00000000-0005-0000-0000-000013030000}"/>
    <cellStyle name="Avertissement 11 2" xfId="1076" xr:uid="{00000000-0005-0000-0000-000014030000}"/>
    <cellStyle name="Avertissement 11 3" xfId="1077" xr:uid="{00000000-0005-0000-0000-000015030000}"/>
    <cellStyle name="Avertissement 12 2" xfId="1078" xr:uid="{00000000-0005-0000-0000-000016030000}"/>
    <cellStyle name="Avertissement 12 3" xfId="1079" xr:uid="{00000000-0005-0000-0000-000017030000}"/>
    <cellStyle name="Avertissement 13 2" xfId="1080" xr:uid="{00000000-0005-0000-0000-000018030000}"/>
    <cellStyle name="Avertissement 13 3" xfId="1081" xr:uid="{00000000-0005-0000-0000-000019030000}"/>
    <cellStyle name="Avertissement 14 2" xfId="1082" xr:uid="{00000000-0005-0000-0000-00001A030000}"/>
    <cellStyle name="Avertissement 14 3" xfId="1083" xr:uid="{00000000-0005-0000-0000-00001B030000}"/>
    <cellStyle name="Avertissement 15 2" xfId="1084" xr:uid="{00000000-0005-0000-0000-00001C030000}"/>
    <cellStyle name="Avertissement 15 3" xfId="1085" xr:uid="{00000000-0005-0000-0000-00001D030000}"/>
    <cellStyle name="Avertissement 16 2" xfId="1086" xr:uid="{00000000-0005-0000-0000-00001E030000}"/>
    <cellStyle name="Avertissement 16 3" xfId="1087" xr:uid="{00000000-0005-0000-0000-00001F030000}"/>
    <cellStyle name="Avertissement 17 2" xfId="1088" xr:uid="{00000000-0005-0000-0000-000020030000}"/>
    <cellStyle name="Avertissement 17 3" xfId="1089" xr:uid="{00000000-0005-0000-0000-000021030000}"/>
    <cellStyle name="Avertissement 2 2" xfId="1090" xr:uid="{00000000-0005-0000-0000-000022030000}"/>
    <cellStyle name="Avertissement 2 3" xfId="1091" xr:uid="{00000000-0005-0000-0000-000023030000}"/>
    <cellStyle name="Avertissement 3 2" xfId="1092" xr:uid="{00000000-0005-0000-0000-000024030000}"/>
    <cellStyle name="Avertissement 3 3" xfId="1093" xr:uid="{00000000-0005-0000-0000-000025030000}"/>
    <cellStyle name="Avertissement 4 2" xfId="1094" xr:uid="{00000000-0005-0000-0000-000026030000}"/>
    <cellStyle name="Avertissement 4 3" xfId="1095" xr:uid="{00000000-0005-0000-0000-000027030000}"/>
    <cellStyle name="Avertissement 5 2" xfId="1096" xr:uid="{00000000-0005-0000-0000-000028030000}"/>
    <cellStyle name="Avertissement 5 3" xfId="1097" xr:uid="{00000000-0005-0000-0000-000029030000}"/>
    <cellStyle name="Avertissement 6 2" xfId="1098" xr:uid="{00000000-0005-0000-0000-00002A030000}"/>
    <cellStyle name="Avertissement 6 3" xfId="1099" xr:uid="{00000000-0005-0000-0000-00002B030000}"/>
    <cellStyle name="Avertissement 7 2" xfId="1100" xr:uid="{00000000-0005-0000-0000-00002C030000}"/>
    <cellStyle name="Avertissement 7 3" xfId="1101" xr:uid="{00000000-0005-0000-0000-00002D030000}"/>
    <cellStyle name="Avertissement 8 2" xfId="1102" xr:uid="{00000000-0005-0000-0000-00002E030000}"/>
    <cellStyle name="Avertissement 8 3" xfId="1103" xr:uid="{00000000-0005-0000-0000-00002F030000}"/>
    <cellStyle name="Avertissement 9 2" xfId="1104" xr:uid="{00000000-0005-0000-0000-000030030000}"/>
    <cellStyle name="Avertissement 9 3" xfId="1105" xr:uid="{00000000-0005-0000-0000-000031030000}"/>
    <cellStyle name="Calcul 10 2" xfId="1106" xr:uid="{00000000-0005-0000-0000-000032030000}"/>
    <cellStyle name="Calcul 10 2 2" xfId="4523" xr:uid="{00000000-0005-0000-0000-000032030000}"/>
    <cellStyle name="Calcul 10 3" xfId="1107" xr:uid="{00000000-0005-0000-0000-000033030000}"/>
    <cellStyle name="Calcul 10 3 2" xfId="3721" xr:uid="{00000000-0005-0000-0000-000033030000}"/>
    <cellStyle name="Calcul 11 2" xfId="1108" xr:uid="{00000000-0005-0000-0000-000034030000}"/>
    <cellStyle name="Calcul 11 2 2" xfId="4522" xr:uid="{00000000-0005-0000-0000-000034030000}"/>
    <cellStyle name="Calcul 11 3" xfId="1109" xr:uid="{00000000-0005-0000-0000-000035030000}"/>
    <cellStyle name="Calcul 11 3 2" xfId="3812" xr:uid="{00000000-0005-0000-0000-000035030000}"/>
    <cellStyle name="Calcul 12 2" xfId="1110" xr:uid="{00000000-0005-0000-0000-000036030000}"/>
    <cellStyle name="Calcul 12 2 2" xfId="3754" xr:uid="{00000000-0005-0000-0000-000036030000}"/>
    <cellStyle name="Calcul 12 3" xfId="1111" xr:uid="{00000000-0005-0000-0000-000037030000}"/>
    <cellStyle name="Calcul 12 3 2" xfId="3889" xr:uid="{00000000-0005-0000-0000-000037030000}"/>
    <cellStyle name="Calcul 13 2" xfId="1112" xr:uid="{00000000-0005-0000-0000-000038030000}"/>
    <cellStyle name="Calcul 13 2 2" xfId="4521" xr:uid="{00000000-0005-0000-0000-000038030000}"/>
    <cellStyle name="Calcul 13 3" xfId="1113" xr:uid="{00000000-0005-0000-0000-000039030000}"/>
    <cellStyle name="Calcul 13 3 2" xfId="3888" xr:uid="{00000000-0005-0000-0000-000039030000}"/>
    <cellStyle name="Calcul 14 2" xfId="1114" xr:uid="{00000000-0005-0000-0000-00003A030000}"/>
    <cellStyle name="Calcul 14 2 2" xfId="4516" xr:uid="{00000000-0005-0000-0000-00003A030000}"/>
    <cellStyle name="Calcul 14 3" xfId="1115" xr:uid="{00000000-0005-0000-0000-00003B030000}"/>
    <cellStyle name="Calcul 14 3 2" xfId="3887" xr:uid="{00000000-0005-0000-0000-00003B030000}"/>
    <cellStyle name="Calcul 15 2" xfId="1116" xr:uid="{00000000-0005-0000-0000-00003C030000}"/>
    <cellStyle name="Calcul 15 2 2" xfId="4517" xr:uid="{00000000-0005-0000-0000-00003C030000}"/>
    <cellStyle name="Calcul 15 3" xfId="1117" xr:uid="{00000000-0005-0000-0000-00003D030000}"/>
    <cellStyle name="Calcul 15 3 2" xfId="3886" xr:uid="{00000000-0005-0000-0000-00003D030000}"/>
    <cellStyle name="Calcul 16 2" xfId="1118" xr:uid="{00000000-0005-0000-0000-00003E030000}"/>
    <cellStyle name="Calcul 16 2 2" xfId="4519" xr:uid="{00000000-0005-0000-0000-00003E030000}"/>
    <cellStyle name="Calcul 16 3" xfId="1119" xr:uid="{00000000-0005-0000-0000-00003F030000}"/>
    <cellStyle name="Calcul 16 3 2" xfId="3885" xr:uid="{00000000-0005-0000-0000-00003F030000}"/>
    <cellStyle name="Calcul 17 2" xfId="1120" xr:uid="{00000000-0005-0000-0000-000040030000}"/>
    <cellStyle name="Calcul 17 2 2" xfId="4518" xr:uid="{00000000-0005-0000-0000-000040030000}"/>
    <cellStyle name="Calcul 17 3" xfId="1121" xr:uid="{00000000-0005-0000-0000-000041030000}"/>
    <cellStyle name="Calcul 17 3 2" xfId="3884" xr:uid="{00000000-0005-0000-0000-000041030000}"/>
    <cellStyle name="Calcul 2 2" xfId="1122" xr:uid="{00000000-0005-0000-0000-000042030000}"/>
    <cellStyle name="Calcul 2 2 2" xfId="4514" xr:uid="{00000000-0005-0000-0000-000042030000}"/>
    <cellStyle name="Calcul 2 3" xfId="1123" xr:uid="{00000000-0005-0000-0000-000043030000}"/>
    <cellStyle name="Calcul 2 3 2" xfId="3883" xr:uid="{00000000-0005-0000-0000-000043030000}"/>
    <cellStyle name="Calcul 3 2" xfId="1124" xr:uid="{00000000-0005-0000-0000-000044030000}"/>
    <cellStyle name="Calcul 3 2 2" xfId="4511" xr:uid="{00000000-0005-0000-0000-000044030000}"/>
    <cellStyle name="Calcul 3 3" xfId="1125" xr:uid="{00000000-0005-0000-0000-000045030000}"/>
    <cellStyle name="Calcul 3 3 2" xfId="3882" xr:uid="{00000000-0005-0000-0000-000045030000}"/>
    <cellStyle name="Calcul 4 2" xfId="1126" xr:uid="{00000000-0005-0000-0000-000046030000}"/>
    <cellStyle name="Calcul 4 2 2" xfId="4508" xr:uid="{00000000-0005-0000-0000-000046030000}"/>
    <cellStyle name="Calcul 4 3" xfId="1127" xr:uid="{00000000-0005-0000-0000-000047030000}"/>
    <cellStyle name="Calcul 4 3 2" xfId="3881" xr:uid="{00000000-0005-0000-0000-000047030000}"/>
    <cellStyle name="Calcul 5 2" xfId="1128" xr:uid="{00000000-0005-0000-0000-000048030000}"/>
    <cellStyle name="Calcul 5 2 2" xfId="4505" xr:uid="{00000000-0005-0000-0000-000048030000}"/>
    <cellStyle name="Calcul 5 3" xfId="1129" xr:uid="{00000000-0005-0000-0000-000049030000}"/>
    <cellStyle name="Calcul 5 3 2" xfId="4608" xr:uid="{00000000-0005-0000-0000-000049030000}"/>
    <cellStyle name="Calcul 6 2" xfId="1130" xr:uid="{00000000-0005-0000-0000-00004A030000}"/>
    <cellStyle name="Calcul 6 2 2" xfId="4503" xr:uid="{00000000-0005-0000-0000-00004A030000}"/>
    <cellStyle name="Calcul 6 3" xfId="1131" xr:uid="{00000000-0005-0000-0000-00004B030000}"/>
    <cellStyle name="Calcul 6 3 2" xfId="3880" xr:uid="{00000000-0005-0000-0000-00004B030000}"/>
    <cellStyle name="Calcul 7 2" xfId="1132" xr:uid="{00000000-0005-0000-0000-00004C030000}"/>
    <cellStyle name="Calcul 7 2 2" xfId="3753" xr:uid="{00000000-0005-0000-0000-00004C030000}"/>
    <cellStyle name="Calcul 7 3" xfId="1133" xr:uid="{00000000-0005-0000-0000-00004D030000}"/>
    <cellStyle name="Calcul 7 3 2" xfId="3811" xr:uid="{00000000-0005-0000-0000-00004D030000}"/>
    <cellStyle name="Calcul 8 2" xfId="1134" xr:uid="{00000000-0005-0000-0000-00004E030000}"/>
    <cellStyle name="Calcul 8 2 2" xfId="4501" xr:uid="{00000000-0005-0000-0000-00004E030000}"/>
    <cellStyle name="Calcul 8 3" xfId="1135" xr:uid="{00000000-0005-0000-0000-00004F030000}"/>
    <cellStyle name="Calcul 8 3 2" xfId="3879" xr:uid="{00000000-0005-0000-0000-00004F030000}"/>
    <cellStyle name="Calcul 9 2" xfId="1136" xr:uid="{00000000-0005-0000-0000-000050030000}"/>
    <cellStyle name="Calcul 9 2 2" xfId="4499" xr:uid="{00000000-0005-0000-0000-000050030000}"/>
    <cellStyle name="Calcul 9 3" xfId="1137" xr:uid="{00000000-0005-0000-0000-000051030000}"/>
    <cellStyle name="Calcul 9 3 2" xfId="3878" xr:uid="{00000000-0005-0000-0000-000051030000}"/>
    <cellStyle name="Cellule liée 10 2" xfId="1138" xr:uid="{00000000-0005-0000-0000-000052030000}"/>
    <cellStyle name="Cellule liée 10 3" xfId="1139" xr:uid="{00000000-0005-0000-0000-000053030000}"/>
    <cellStyle name="Cellule liée 11 2" xfId="1140" xr:uid="{00000000-0005-0000-0000-000054030000}"/>
    <cellStyle name="Cellule liée 11 3" xfId="1141" xr:uid="{00000000-0005-0000-0000-000055030000}"/>
    <cellStyle name="Cellule liée 12 2" xfId="1142" xr:uid="{00000000-0005-0000-0000-000056030000}"/>
    <cellStyle name="Cellule liée 12 3" xfId="1143" xr:uid="{00000000-0005-0000-0000-000057030000}"/>
    <cellStyle name="Cellule liée 13 2" xfId="1144" xr:uid="{00000000-0005-0000-0000-000058030000}"/>
    <cellStyle name="Cellule liée 13 3" xfId="1145" xr:uid="{00000000-0005-0000-0000-000059030000}"/>
    <cellStyle name="Cellule liée 14 2" xfId="1146" xr:uid="{00000000-0005-0000-0000-00005A030000}"/>
    <cellStyle name="Cellule liée 14 3" xfId="1147" xr:uid="{00000000-0005-0000-0000-00005B030000}"/>
    <cellStyle name="Cellule liée 15 2" xfId="1148" xr:uid="{00000000-0005-0000-0000-00005C030000}"/>
    <cellStyle name="Cellule liée 15 3" xfId="1149" xr:uid="{00000000-0005-0000-0000-00005D030000}"/>
    <cellStyle name="Cellule liée 16 2" xfId="1150" xr:uid="{00000000-0005-0000-0000-00005E030000}"/>
    <cellStyle name="Cellule liée 16 3" xfId="1151" xr:uid="{00000000-0005-0000-0000-00005F030000}"/>
    <cellStyle name="Cellule liée 17 2" xfId="1152" xr:uid="{00000000-0005-0000-0000-000060030000}"/>
    <cellStyle name="Cellule liée 17 3" xfId="1153" xr:uid="{00000000-0005-0000-0000-000061030000}"/>
    <cellStyle name="Cellule liée 2 2" xfId="1154" xr:uid="{00000000-0005-0000-0000-000062030000}"/>
    <cellStyle name="Cellule liée 2 3" xfId="1155" xr:uid="{00000000-0005-0000-0000-000063030000}"/>
    <cellStyle name="Cellule liée 3 2" xfId="1156" xr:uid="{00000000-0005-0000-0000-000064030000}"/>
    <cellStyle name="Cellule liée 3 3" xfId="1157" xr:uid="{00000000-0005-0000-0000-000065030000}"/>
    <cellStyle name="Cellule liée 4 2" xfId="1158" xr:uid="{00000000-0005-0000-0000-000066030000}"/>
    <cellStyle name="Cellule liée 4 3" xfId="1159" xr:uid="{00000000-0005-0000-0000-000067030000}"/>
    <cellStyle name="Cellule liée 5 2" xfId="1160" xr:uid="{00000000-0005-0000-0000-000068030000}"/>
    <cellStyle name="Cellule liée 5 3" xfId="1161" xr:uid="{00000000-0005-0000-0000-000069030000}"/>
    <cellStyle name="Cellule liée 6 2" xfId="1162" xr:uid="{00000000-0005-0000-0000-00006A030000}"/>
    <cellStyle name="Cellule liée 6 3" xfId="1163" xr:uid="{00000000-0005-0000-0000-00006B030000}"/>
    <cellStyle name="Cellule liée 7 2" xfId="1164" xr:uid="{00000000-0005-0000-0000-00006C030000}"/>
    <cellStyle name="Cellule liée 7 3" xfId="1165" xr:uid="{00000000-0005-0000-0000-00006D030000}"/>
    <cellStyle name="Cellule liée 8 2" xfId="1166" xr:uid="{00000000-0005-0000-0000-00006E030000}"/>
    <cellStyle name="Cellule liée 8 3" xfId="1167" xr:uid="{00000000-0005-0000-0000-00006F030000}"/>
    <cellStyle name="Cellule liée 9 2" xfId="1168" xr:uid="{00000000-0005-0000-0000-000070030000}"/>
    <cellStyle name="Cellule liée 9 3" xfId="1169" xr:uid="{00000000-0005-0000-0000-000071030000}"/>
    <cellStyle name="Comma 11" xfId="1742" xr:uid="{00000000-0005-0000-0000-000073030000}"/>
    <cellStyle name="Comma 11 2" xfId="2254" xr:uid="{00000000-0005-0000-0000-000074030000}"/>
    <cellStyle name="Comma 11 2 2" xfId="3117" xr:uid="{00000000-0005-0000-0000-000074030000}"/>
    <cellStyle name="Comma 11 2 2 2" xfId="6375" xr:uid="{00000000-0005-0000-0000-000074030000}"/>
    <cellStyle name="Comma 11 2 3" xfId="4009" xr:uid="{00000000-0005-0000-0000-000074030000}"/>
    <cellStyle name="Comma 11 2 3 2" xfId="7150" xr:uid="{00000000-0005-0000-0000-000074030000}"/>
    <cellStyle name="Comma 11 2 4" xfId="5563" xr:uid="{00000000-0005-0000-0000-000074030000}"/>
    <cellStyle name="Comma 11 2 5" xfId="4819" xr:uid="{00000000-0005-0000-0000-000074030000}"/>
    <cellStyle name="Comma 2" xfId="1710" xr:uid="{00000000-0005-0000-0000-000075030000}"/>
    <cellStyle name="Comma 2 2" xfId="2136" xr:uid="{00000000-0005-0000-0000-000076030000}"/>
    <cellStyle name="Comma 2 2 2" xfId="2256" xr:uid="{00000000-0005-0000-0000-000077030000}"/>
    <cellStyle name="Comma 2 2 2 2" xfId="3119" xr:uid="{00000000-0005-0000-0000-000077030000}"/>
    <cellStyle name="Comma 2 2 2 2 2" xfId="6377" xr:uid="{00000000-0005-0000-0000-000077030000}"/>
    <cellStyle name="Comma 2 2 2 3" xfId="4011" xr:uid="{00000000-0005-0000-0000-000077030000}"/>
    <cellStyle name="Comma 2 2 2 3 2" xfId="7152" xr:uid="{00000000-0005-0000-0000-000077030000}"/>
    <cellStyle name="Comma 2 2 2 4" xfId="5565" xr:uid="{00000000-0005-0000-0000-000077030000}"/>
    <cellStyle name="Comma 2 2 2 5" xfId="4821" xr:uid="{00000000-0005-0000-0000-000077030000}"/>
    <cellStyle name="Comma 2 2 3" xfId="2211" xr:uid="{00000000-0005-0000-0000-000078030000}"/>
    <cellStyle name="Comma 2 2 3 2" xfId="3093" xr:uid="{00000000-0005-0000-0000-000078030000}"/>
    <cellStyle name="Comma 2 2 3 2 2" xfId="6351" xr:uid="{00000000-0005-0000-0000-000078030000}"/>
    <cellStyle name="Comma 2 2 3 3" xfId="3973" xr:uid="{00000000-0005-0000-0000-000078030000}"/>
    <cellStyle name="Comma 2 2 3 3 2" xfId="7126" xr:uid="{00000000-0005-0000-0000-000078030000}"/>
    <cellStyle name="Comma 2 2 3 4" xfId="5539" xr:uid="{00000000-0005-0000-0000-000078030000}"/>
    <cellStyle name="Comma 2 2 3 5" xfId="4795" xr:uid="{00000000-0005-0000-0000-000078030000}"/>
    <cellStyle name="Comma 2 2 4" xfId="3022" xr:uid="{00000000-0005-0000-0000-000076030000}"/>
    <cellStyle name="Comma 2 2 4 2" xfId="6280" xr:uid="{00000000-0005-0000-0000-000076030000}"/>
    <cellStyle name="Comma 2 2 5" xfId="3899" xr:uid="{00000000-0005-0000-0000-000076030000}"/>
    <cellStyle name="Comma 2 2 5 2" xfId="7055" xr:uid="{00000000-0005-0000-0000-000076030000}"/>
    <cellStyle name="Comma 2 2 6" xfId="5468" xr:uid="{00000000-0005-0000-0000-000076030000}"/>
    <cellStyle name="Comma 2 2 7" xfId="4724" xr:uid="{00000000-0005-0000-0000-000076030000}"/>
    <cellStyle name="Comma 2 3" xfId="2255" xr:uid="{00000000-0005-0000-0000-000079030000}"/>
    <cellStyle name="Comma 2 3 2" xfId="3118" xr:uid="{00000000-0005-0000-0000-000079030000}"/>
    <cellStyle name="Comma 2 3 2 2" xfId="6376" xr:uid="{00000000-0005-0000-0000-000079030000}"/>
    <cellStyle name="Comma 2 3 3" xfId="4010" xr:uid="{00000000-0005-0000-0000-000079030000}"/>
    <cellStyle name="Comma 2 3 3 2" xfId="7151" xr:uid="{00000000-0005-0000-0000-000079030000}"/>
    <cellStyle name="Comma 2 3 4" xfId="5564" xr:uid="{00000000-0005-0000-0000-000079030000}"/>
    <cellStyle name="Comma 2 3 5" xfId="4820" xr:uid="{00000000-0005-0000-0000-000079030000}"/>
    <cellStyle name="Comma 3" xfId="1766" xr:uid="{00000000-0005-0000-0000-00007A030000}"/>
    <cellStyle name="Comma 3 2" xfId="2257" xr:uid="{00000000-0005-0000-0000-00007B030000}"/>
    <cellStyle name="Comma 3 2 2" xfId="3120" xr:uid="{00000000-0005-0000-0000-00007B030000}"/>
    <cellStyle name="Comma 3 2 2 2" xfId="6378" xr:uid="{00000000-0005-0000-0000-00007B030000}"/>
    <cellStyle name="Comma 3 2 3" xfId="4012" xr:uid="{00000000-0005-0000-0000-00007B030000}"/>
    <cellStyle name="Comma 3 2 3 2" xfId="7153" xr:uid="{00000000-0005-0000-0000-00007B030000}"/>
    <cellStyle name="Comma 3 2 4" xfId="5566" xr:uid="{00000000-0005-0000-0000-00007B030000}"/>
    <cellStyle name="Comma 3 2 5" xfId="4822" xr:uid="{00000000-0005-0000-0000-00007B030000}"/>
    <cellStyle name="Comma 4" xfId="2220" xr:uid="{00000000-0005-0000-0000-00007C030000}"/>
    <cellStyle name="Comma 4 2" xfId="2258" xr:uid="{00000000-0005-0000-0000-00007D030000}"/>
    <cellStyle name="Comma 4 2 2" xfId="3121" xr:uid="{00000000-0005-0000-0000-00007D030000}"/>
    <cellStyle name="Comma 4 2 2 2" xfId="6379" xr:uid="{00000000-0005-0000-0000-00007D030000}"/>
    <cellStyle name="Comma 4 2 3" xfId="4013" xr:uid="{00000000-0005-0000-0000-00007D030000}"/>
    <cellStyle name="Comma 4 2 3 2" xfId="7154" xr:uid="{00000000-0005-0000-0000-00007D030000}"/>
    <cellStyle name="Comma 4 2 4" xfId="5567" xr:uid="{00000000-0005-0000-0000-00007D030000}"/>
    <cellStyle name="Comma 4 2 5" xfId="4823" xr:uid="{00000000-0005-0000-0000-00007D030000}"/>
    <cellStyle name="Commentaire 10 2" xfId="1170" xr:uid="{00000000-0005-0000-0000-00007E030000}"/>
    <cellStyle name="Commentaire 10 2 2" xfId="3877" xr:uid="{00000000-0005-0000-0000-00007E030000}"/>
    <cellStyle name="Commentaire 10 3" xfId="1171" xr:uid="{00000000-0005-0000-0000-00007F030000}"/>
    <cellStyle name="Commentaire 10 3 2" xfId="4475" xr:uid="{00000000-0005-0000-0000-00007F030000}"/>
    <cellStyle name="Commentaire 11 2" xfId="1172" xr:uid="{00000000-0005-0000-0000-000080030000}"/>
    <cellStyle name="Commentaire 11 2 2" xfId="3876" xr:uid="{00000000-0005-0000-0000-000080030000}"/>
    <cellStyle name="Commentaire 11 3" xfId="1173" xr:uid="{00000000-0005-0000-0000-000081030000}"/>
    <cellStyle name="Commentaire 11 3 2" xfId="4473" xr:uid="{00000000-0005-0000-0000-000081030000}"/>
    <cellStyle name="Commentaire 12 2" xfId="1174" xr:uid="{00000000-0005-0000-0000-000082030000}"/>
    <cellStyle name="Commentaire 12 2 2" xfId="3875" xr:uid="{00000000-0005-0000-0000-000082030000}"/>
    <cellStyle name="Commentaire 12 3" xfId="1175" xr:uid="{00000000-0005-0000-0000-000083030000}"/>
    <cellStyle name="Commentaire 12 3 2" xfId="4472" xr:uid="{00000000-0005-0000-0000-000083030000}"/>
    <cellStyle name="Commentaire 13 2" xfId="1176" xr:uid="{00000000-0005-0000-0000-000084030000}"/>
    <cellStyle name="Commentaire 13 2 2" xfId="3874" xr:uid="{00000000-0005-0000-0000-000084030000}"/>
    <cellStyle name="Commentaire 13 3" xfId="1177" xr:uid="{00000000-0005-0000-0000-000085030000}"/>
    <cellStyle name="Commentaire 13 3 2" xfId="4468" xr:uid="{00000000-0005-0000-0000-000085030000}"/>
    <cellStyle name="Commentaire 14 2" xfId="1178" xr:uid="{00000000-0005-0000-0000-000086030000}"/>
    <cellStyle name="Commentaire 14 2 2" xfId="4609" xr:uid="{00000000-0005-0000-0000-000086030000}"/>
    <cellStyle name="Commentaire 14 3" xfId="1179" xr:uid="{00000000-0005-0000-0000-000087030000}"/>
    <cellStyle name="Commentaire 14 3 2" xfId="4538" xr:uid="{00000000-0005-0000-0000-000087030000}"/>
    <cellStyle name="Commentaire 15 2" xfId="1180" xr:uid="{00000000-0005-0000-0000-000088030000}"/>
    <cellStyle name="Commentaire 15 2 2" xfId="3873" xr:uid="{00000000-0005-0000-0000-000088030000}"/>
    <cellStyle name="Commentaire 15 3" xfId="1181" xr:uid="{00000000-0005-0000-0000-000089030000}"/>
    <cellStyle name="Commentaire 15 3 2" xfId="3752" xr:uid="{00000000-0005-0000-0000-000089030000}"/>
    <cellStyle name="Commentaire 16 2" xfId="1182" xr:uid="{00000000-0005-0000-0000-00008A030000}"/>
    <cellStyle name="Commentaire 16 2 2" xfId="3872" xr:uid="{00000000-0005-0000-0000-00008A030000}"/>
    <cellStyle name="Commentaire 16 3" xfId="1183" xr:uid="{00000000-0005-0000-0000-00008B030000}"/>
    <cellStyle name="Commentaire 16 3 2" xfId="3751" xr:uid="{00000000-0005-0000-0000-00008B030000}"/>
    <cellStyle name="Commentaire 17 2" xfId="1184" xr:uid="{00000000-0005-0000-0000-00008C030000}"/>
    <cellStyle name="Commentaire 17 2 2" xfId="3871" xr:uid="{00000000-0005-0000-0000-00008C030000}"/>
    <cellStyle name="Commentaire 17 3" xfId="1185" xr:uid="{00000000-0005-0000-0000-00008D030000}"/>
    <cellStyle name="Commentaire 17 3 2" xfId="4467" xr:uid="{00000000-0005-0000-0000-00008D030000}"/>
    <cellStyle name="Commentaire 2 2" xfId="1186" xr:uid="{00000000-0005-0000-0000-00008E030000}"/>
    <cellStyle name="Commentaire 2 2 2" xfId="3780" xr:uid="{00000000-0005-0000-0000-00008E030000}"/>
    <cellStyle name="Commentaire 2 3" xfId="1187" xr:uid="{00000000-0005-0000-0000-00008F030000}"/>
    <cellStyle name="Commentaire 2 3 2" xfId="4469" xr:uid="{00000000-0005-0000-0000-00008F030000}"/>
    <cellStyle name="Commentaire 3 2" xfId="1188" xr:uid="{00000000-0005-0000-0000-000090030000}"/>
    <cellStyle name="Commentaire 3 2 2" xfId="3870" xr:uid="{00000000-0005-0000-0000-000090030000}"/>
    <cellStyle name="Commentaire 3 3" xfId="1189" xr:uid="{00000000-0005-0000-0000-000091030000}"/>
    <cellStyle name="Commentaire 3 3 2" xfId="4466" xr:uid="{00000000-0005-0000-0000-000091030000}"/>
    <cellStyle name="Commentaire 4 2" xfId="1190" xr:uid="{00000000-0005-0000-0000-000092030000}"/>
    <cellStyle name="Commentaire 4 2 2" xfId="3869" xr:uid="{00000000-0005-0000-0000-000092030000}"/>
    <cellStyle name="Commentaire 4 3" xfId="1191" xr:uid="{00000000-0005-0000-0000-000093030000}"/>
    <cellStyle name="Commentaire 4 3 2" xfId="4461" xr:uid="{00000000-0005-0000-0000-000093030000}"/>
    <cellStyle name="Commentaire 5 2" xfId="1192" xr:uid="{00000000-0005-0000-0000-000094030000}"/>
    <cellStyle name="Commentaire 5 2 2" xfId="3868" xr:uid="{00000000-0005-0000-0000-000094030000}"/>
    <cellStyle name="Commentaire 5 3" xfId="1193" xr:uid="{00000000-0005-0000-0000-000095030000}"/>
    <cellStyle name="Commentaire 5 3 2" xfId="4460" xr:uid="{00000000-0005-0000-0000-000095030000}"/>
    <cellStyle name="Commentaire 6 2" xfId="1194" xr:uid="{00000000-0005-0000-0000-000096030000}"/>
    <cellStyle name="Commentaire 6 2 2" xfId="3867" xr:uid="{00000000-0005-0000-0000-000096030000}"/>
    <cellStyle name="Commentaire 6 3" xfId="1195" xr:uid="{00000000-0005-0000-0000-000097030000}"/>
    <cellStyle name="Commentaire 6 3 2" xfId="4463" xr:uid="{00000000-0005-0000-0000-000097030000}"/>
    <cellStyle name="Commentaire 7 2" xfId="1196" xr:uid="{00000000-0005-0000-0000-000098030000}"/>
    <cellStyle name="Commentaire 7 2 2" xfId="3866" xr:uid="{00000000-0005-0000-0000-000098030000}"/>
    <cellStyle name="Commentaire 7 3" xfId="1197" xr:uid="{00000000-0005-0000-0000-000099030000}"/>
    <cellStyle name="Commentaire 7 3 2" xfId="4462" xr:uid="{00000000-0005-0000-0000-000099030000}"/>
    <cellStyle name="Commentaire 8 2" xfId="1198" xr:uid="{00000000-0005-0000-0000-00009A030000}"/>
    <cellStyle name="Commentaire 8 2 2" xfId="3865" xr:uid="{00000000-0005-0000-0000-00009A030000}"/>
    <cellStyle name="Commentaire 8 3" xfId="1199" xr:uid="{00000000-0005-0000-0000-00009B030000}"/>
    <cellStyle name="Commentaire 8 3 2" xfId="4458" xr:uid="{00000000-0005-0000-0000-00009B030000}"/>
    <cellStyle name="Commentaire 9 2" xfId="1200" xr:uid="{00000000-0005-0000-0000-00009C030000}"/>
    <cellStyle name="Commentaire 9 2 2" xfId="3720" xr:uid="{00000000-0005-0000-0000-00009C030000}"/>
    <cellStyle name="Commentaire 9 3" xfId="1201" xr:uid="{00000000-0005-0000-0000-00009D030000}"/>
    <cellStyle name="Commentaire 9 3 2" xfId="4007" xr:uid="{00000000-0005-0000-0000-00009D030000}"/>
    <cellStyle name="Entrée" xfId="27" builtinId="20"/>
    <cellStyle name="Entrée 10 2" xfId="1202" xr:uid="{00000000-0005-0000-0000-00009E030000}"/>
    <cellStyle name="Entrée 10 2 2" xfId="3864" xr:uid="{00000000-0005-0000-0000-00009E030000}"/>
    <cellStyle name="Entrée 10 3" xfId="1203" xr:uid="{00000000-0005-0000-0000-00009F030000}"/>
    <cellStyle name="Entrée 10 3 2" xfId="4002" xr:uid="{00000000-0005-0000-0000-00009F030000}"/>
    <cellStyle name="Entrée 11 2" xfId="1204" xr:uid="{00000000-0005-0000-0000-0000A0030000}"/>
    <cellStyle name="Entrée 11 2 2" xfId="3863" xr:uid="{00000000-0005-0000-0000-0000A0030000}"/>
    <cellStyle name="Entrée 11 3" xfId="1205" xr:uid="{00000000-0005-0000-0000-0000A1030000}"/>
    <cellStyle name="Entrée 11 3 2" xfId="3901" xr:uid="{00000000-0005-0000-0000-0000A1030000}"/>
    <cellStyle name="Entrée 12 2" xfId="1206" xr:uid="{00000000-0005-0000-0000-0000A2030000}"/>
    <cellStyle name="Entrée 12 2 2" xfId="3862" xr:uid="{00000000-0005-0000-0000-0000A2030000}"/>
    <cellStyle name="Entrée 12 3" xfId="1207" xr:uid="{00000000-0005-0000-0000-0000A3030000}"/>
    <cellStyle name="Entrée 12 3 2" xfId="3900" xr:uid="{00000000-0005-0000-0000-0000A3030000}"/>
    <cellStyle name="Entrée 13 2" xfId="1208" xr:uid="{00000000-0005-0000-0000-0000A4030000}"/>
    <cellStyle name="Entrée 13 2 2" xfId="3861" xr:uid="{00000000-0005-0000-0000-0000A4030000}"/>
    <cellStyle name="Entrée 13 3" xfId="1209" xr:uid="{00000000-0005-0000-0000-0000A5030000}"/>
    <cellStyle name="Entrée 13 3 2" xfId="3750" xr:uid="{00000000-0005-0000-0000-0000A5030000}"/>
    <cellStyle name="Entrée 14 2" xfId="1210" xr:uid="{00000000-0005-0000-0000-0000A6030000}"/>
    <cellStyle name="Entrée 14 2 2" xfId="3779" xr:uid="{00000000-0005-0000-0000-0000A6030000}"/>
    <cellStyle name="Entrée 14 3" xfId="1211" xr:uid="{00000000-0005-0000-0000-0000A7030000}"/>
    <cellStyle name="Entrée 14 3 2" xfId="3716" xr:uid="{00000000-0005-0000-0000-0000A7030000}"/>
    <cellStyle name="Entrée 15 2" xfId="1212" xr:uid="{00000000-0005-0000-0000-0000A8030000}"/>
    <cellStyle name="Entrée 15 2 2" xfId="3860" xr:uid="{00000000-0005-0000-0000-0000A8030000}"/>
    <cellStyle name="Entrée 15 3" xfId="1213" xr:uid="{00000000-0005-0000-0000-0000A9030000}"/>
    <cellStyle name="Entrée 15 3 2" xfId="4001" xr:uid="{00000000-0005-0000-0000-0000A9030000}"/>
    <cellStyle name="Entrée 16 2" xfId="1214" xr:uid="{00000000-0005-0000-0000-0000AA030000}"/>
    <cellStyle name="Entrée 16 2 2" xfId="3859" xr:uid="{00000000-0005-0000-0000-0000AA030000}"/>
    <cellStyle name="Entrée 16 3" xfId="1215" xr:uid="{00000000-0005-0000-0000-0000AB030000}"/>
    <cellStyle name="Entrée 16 3 2" xfId="3997" xr:uid="{00000000-0005-0000-0000-0000AB030000}"/>
    <cellStyle name="Entrée 17 2" xfId="1216" xr:uid="{00000000-0005-0000-0000-0000AC030000}"/>
    <cellStyle name="Entrée 17 2 2" xfId="3858" xr:uid="{00000000-0005-0000-0000-0000AC030000}"/>
    <cellStyle name="Entrée 17 3" xfId="1217" xr:uid="{00000000-0005-0000-0000-0000AD030000}"/>
    <cellStyle name="Entrée 17 3 2" xfId="3995" xr:uid="{00000000-0005-0000-0000-0000AD030000}"/>
    <cellStyle name="Entrée 2 2" xfId="1218" xr:uid="{00000000-0005-0000-0000-0000AE030000}"/>
    <cellStyle name="Entrée 2 2 2" xfId="3857" xr:uid="{00000000-0005-0000-0000-0000AE030000}"/>
    <cellStyle name="Entrée 2 3" xfId="1219" xr:uid="{00000000-0005-0000-0000-0000AF030000}"/>
    <cellStyle name="Entrée 2 3 2" xfId="3994" xr:uid="{00000000-0005-0000-0000-0000AF030000}"/>
    <cellStyle name="Entrée 3 2" xfId="1220" xr:uid="{00000000-0005-0000-0000-0000B0030000}"/>
    <cellStyle name="Entrée 3 2 2" xfId="3856" xr:uid="{00000000-0005-0000-0000-0000B0030000}"/>
    <cellStyle name="Entrée 3 3" xfId="1221" xr:uid="{00000000-0005-0000-0000-0000B1030000}"/>
    <cellStyle name="Entrée 3 3 2" xfId="3993" xr:uid="{00000000-0005-0000-0000-0000B1030000}"/>
    <cellStyle name="Entrée 4 2" xfId="1222" xr:uid="{00000000-0005-0000-0000-0000B2030000}"/>
    <cellStyle name="Entrée 4 2 2" xfId="4610" xr:uid="{00000000-0005-0000-0000-0000B2030000}"/>
    <cellStyle name="Entrée 4 3" xfId="1223" xr:uid="{00000000-0005-0000-0000-0000B3030000}"/>
    <cellStyle name="Entrée 4 3 2" xfId="3990" xr:uid="{00000000-0005-0000-0000-0000B3030000}"/>
    <cellStyle name="Entrée 5 2" xfId="1224" xr:uid="{00000000-0005-0000-0000-0000B4030000}"/>
    <cellStyle name="Entrée 5 2 2" xfId="3855" xr:uid="{00000000-0005-0000-0000-0000B4030000}"/>
    <cellStyle name="Entrée 5 3" xfId="1225" xr:uid="{00000000-0005-0000-0000-0000B5030000}"/>
    <cellStyle name="Entrée 5 3 2" xfId="3992" xr:uid="{00000000-0005-0000-0000-0000B5030000}"/>
    <cellStyle name="Entrée 6 2" xfId="1226" xr:uid="{00000000-0005-0000-0000-0000B6030000}"/>
    <cellStyle name="Entrée 6 2 2" xfId="3854" xr:uid="{00000000-0005-0000-0000-0000B6030000}"/>
    <cellStyle name="Entrée 6 3" xfId="1227" xr:uid="{00000000-0005-0000-0000-0000B7030000}"/>
    <cellStyle name="Entrée 6 3 2" xfId="3991" xr:uid="{00000000-0005-0000-0000-0000B7030000}"/>
    <cellStyle name="Entrée 7 2" xfId="1228" xr:uid="{00000000-0005-0000-0000-0000B8030000}"/>
    <cellStyle name="Entrée 7 2 2" xfId="3853" xr:uid="{00000000-0005-0000-0000-0000B8030000}"/>
    <cellStyle name="Entrée 7 3" xfId="1229" xr:uid="{00000000-0005-0000-0000-0000B9030000}"/>
    <cellStyle name="Entrée 7 3 2" xfId="3988" xr:uid="{00000000-0005-0000-0000-0000B9030000}"/>
    <cellStyle name="Entrée 8 2" xfId="1230" xr:uid="{00000000-0005-0000-0000-0000BA030000}"/>
    <cellStyle name="Entrée 8 2 2" xfId="3852" xr:uid="{00000000-0005-0000-0000-0000BA030000}"/>
    <cellStyle name="Entrée 8 3" xfId="1231" xr:uid="{00000000-0005-0000-0000-0000BB030000}"/>
    <cellStyle name="Entrée 8 3 2" xfId="3902" xr:uid="{00000000-0005-0000-0000-0000BB030000}"/>
    <cellStyle name="Entrée 9 2" xfId="1232" xr:uid="{00000000-0005-0000-0000-0000BC030000}"/>
    <cellStyle name="Entrée 9 2 2" xfId="3851" xr:uid="{00000000-0005-0000-0000-0000BC030000}"/>
    <cellStyle name="Entrée 9 3" xfId="1233" xr:uid="{00000000-0005-0000-0000-0000BD030000}"/>
    <cellStyle name="Entrée 9 3 2" xfId="3999" xr:uid="{00000000-0005-0000-0000-0000BD030000}"/>
    <cellStyle name="Euro" xfId="1234" xr:uid="{00000000-0005-0000-0000-0000BE030000}"/>
    <cellStyle name="Euro 2" xfId="2259" xr:uid="{00000000-0005-0000-0000-0000BF030000}"/>
    <cellStyle name="Euro 2 2" xfId="3122" xr:uid="{00000000-0005-0000-0000-0000BF030000}"/>
    <cellStyle name="Euro 2 2 2" xfId="6380" xr:uid="{00000000-0005-0000-0000-0000BF030000}"/>
    <cellStyle name="Euro 2 3" xfId="4014" xr:uid="{00000000-0005-0000-0000-0000BF030000}"/>
    <cellStyle name="Euro 2 3 2" xfId="7155" xr:uid="{00000000-0005-0000-0000-0000BF030000}"/>
    <cellStyle name="Euro 2 4" xfId="5568" xr:uid="{00000000-0005-0000-0000-0000BF030000}"/>
    <cellStyle name="Euro 2 5" xfId="4824" xr:uid="{00000000-0005-0000-0000-0000BF030000}"/>
    <cellStyle name="Euro 3" xfId="2944" xr:uid="{00000000-0005-0000-0000-0000BE030000}"/>
    <cellStyle name="Euro 3 2" xfId="6202" xr:uid="{00000000-0005-0000-0000-0000BE030000}"/>
    <cellStyle name="Euro 4" xfId="3733" xr:uid="{00000000-0005-0000-0000-0000BE030000}"/>
    <cellStyle name="Euro 4 2" xfId="6977" xr:uid="{00000000-0005-0000-0000-0000BE030000}"/>
    <cellStyle name="Euro 5" xfId="5389" xr:uid="{00000000-0005-0000-0000-0000BE030000}"/>
    <cellStyle name="Euro 6" xfId="4646" xr:uid="{00000000-0005-0000-0000-0000BE030000}"/>
    <cellStyle name="Insatisfaisant 10 2" xfId="1235" xr:uid="{00000000-0005-0000-0000-0000C1030000}"/>
    <cellStyle name="Insatisfaisant 10 3" xfId="1236" xr:uid="{00000000-0005-0000-0000-0000C2030000}"/>
    <cellStyle name="Insatisfaisant 11 2" xfId="1237" xr:uid="{00000000-0005-0000-0000-0000C3030000}"/>
    <cellStyle name="Insatisfaisant 11 3" xfId="1238" xr:uid="{00000000-0005-0000-0000-0000C4030000}"/>
    <cellStyle name="Insatisfaisant 12 2" xfId="1239" xr:uid="{00000000-0005-0000-0000-0000C5030000}"/>
    <cellStyle name="Insatisfaisant 12 3" xfId="1240" xr:uid="{00000000-0005-0000-0000-0000C6030000}"/>
    <cellStyle name="Insatisfaisant 13 2" xfId="1241" xr:uid="{00000000-0005-0000-0000-0000C7030000}"/>
    <cellStyle name="Insatisfaisant 13 3" xfId="1242" xr:uid="{00000000-0005-0000-0000-0000C8030000}"/>
    <cellStyle name="Insatisfaisant 14 2" xfId="1243" xr:uid="{00000000-0005-0000-0000-0000C9030000}"/>
    <cellStyle name="Insatisfaisant 14 3" xfId="1244" xr:uid="{00000000-0005-0000-0000-0000CA030000}"/>
    <cellStyle name="Insatisfaisant 15 2" xfId="1245" xr:uid="{00000000-0005-0000-0000-0000CB030000}"/>
    <cellStyle name="Insatisfaisant 15 3" xfId="1246" xr:uid="{00000000-0005-0000-0000-0000CC030000}"/>
    <cellStyle name="Insatisfaisant 16 2" xfId="1247" xr:uid="{00000000-0005-0000-0000-0000CD030000}"/>
    <cellStyle name="Insatisfaisant 16 3" xfId="1248" xr:uid="{00000000-0005-0000-0000-0000CE030000}"/>
    <cellStyle name="Insatisfaisant 17 2" xfId="1249" xr:uid="{00000000-0005-0000-0000-0000CF030000}"/>
    <cellStyle name="Insatisfaisant 17 3" xfId="1250" xr:uid="{00000000-0005-0000-0000-0000D0030000}"/>
    <cellStyle name="Insatisfaisant 2 2" xfId="1251" xr:uid="{00000000-0005-0000-0000-0000D1030000}"/>
    <cellStyle name="Insatisfaisant 2 3" xfId="1252" xr:uid="{00000000-0005-0000-0000-0000D2030000}"/>
    <cellStyle name="Insatisfaisant 3 2" xfId="1253" xr:uid="{00000000-0005-0000-0000-0000D3030000}"/>
    <cellStyle name="Insatisfaisant 3 3" xfId="1254" xr:uid="{00000000-0005-0000-0000-0000D4030000}"/>
    <cellStyle name="Insatisfaisant 4 2" xfId="1255" xr:uid="{00000000-0005-0000-0000-0000D5030000}"/>
    <cellStyle name="Insatisfaisant 4 3" xfId="1256" xr:uid="{00000000-0005-0000-0000-0000D6030000}"/>
    <cellStyle name="Insatisfaisant 5 2" xfId="1257" xr:uid="{00000000-0005-0000-0000-0000D7030000}"/>
    <cellStyle name="Insatisfaisant 5 3" xfId="1258" xr:uid="{00000000-0005-0000-0000-0000D8030000}"/>
    <cellStyle name="Insatisfaisant 6 2" xfId="1259" xr:uid="{00000000-0005-0000-0000-0000D9030000}"/>
    <cellStyle name="Insatisfaisant 6 3" xfId="1260" xr:uid="{00000000-0005-0000-0000-0000DA030000}"/>
    <cellStyle name="Insatisfaisant 7 2" xfId="1261" xr:uid="{00000000-0005-0000-0000-0000DB030000}"/>
    <cellStyle name="Insatisfaisant 7 3" xfId="1262" xr:uid="{00000000-0005-0000-0000-0000DC030000}"/>
    <cellStyle name="Insatisfaisant 8 2" xfId="1263" xr:uid="{00000000-0005-0000-0000-0000DD030000}"/>
    <cellStyle name="Insatisfaisant 8 3" xfId="1264" xr:uid="{00000000-0005-0000-0000-0000DE030000}"/>
    <cellStyle name="Insatisfaisant 9 2" xfId="1265" xr:uid="{00000000-0005-0000-0000-0000DF030000}"/>
    <cellStyle name="Insatisfaisant 9 3" xfId="1266" xr:uid="{00000000-0005-0000-0000-0000E0030000}"/>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cellStyle name="Lien hypertexte 2" xfId="1654" xr:uid="{00000000-0005-0000-0000-0000E1030000}"/>
    <cellStyle name="Lien hypertexte 2 2" xfId="2859" xr:uid="{00000000-0005-0000-0000-000001000000}"/>
    <cellStyle name="Lien hypertexte 3" xfId="2236" xr:uid="{00000000-0005-0000-0000-0000E2030000}"/>
    <cellStyle name="Lien hypertexte 3 2" xfId="5399" xr:uid="{00000000-0005-0000-0000-000002000000}"/>
    <cellStyle name="Lien hypertexte 4" xfId="2837" xr:uid="{00000000-0005-0000-0000-0000140A0000}"/>
    <cellStyle name="Lien hypertexte 5" xfId="2803" xr:uid="{00000000-0005-0000-0000-0000CD050000}"/>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0" builtinId="9" hidden="1"/>
    <cellStyle name="Lien hypertexte visité" xfId="131" builtinId="9" hidden="1"/>
    <cellStyle name="Lien hypertexte visité" xfId="132" builtinId="9" hidden="1"/>
    <cellStyle name="Lien hypertexte visité" xfId="133" builtinId="9" hidden="1"/>
    <cellStyle name="Lien hypertexte visité" xfId="134" builtinId="9" hidden="1"/>
    <cellStyle name="Lien hypertexte visité" xfId="135" builtinId="9" hidden="1"/>
    <cellStyle name="Lien hypertexte visité" xfId="136" builtinId="9" hidden="1"/>
    <cellStyle name="Lien hypertexte visité" xfId="137" builtinId="9" hidden="1"/>
    <cellStyle name="Lien hypertexte visité" xfId="138" builtinId="9" hidden="1"/>
    <cellStyle name="Lien hypertexte visité" xfId="139" builtinId="9" hidden="1"/>
    <cellStyle name="Lien hypertexte visité" xfId="140" builtinId="9" hidden="1"/>
    <cellStyle name="Lien hypertexte visité" xfId="141" builtinId="9" hidden="1"/>
    <cellStyle name="Lien hypertexte visité" xfId="142" builtinId="9" hidden="1"/>
    <cellStyle name="Lien hypertexte visité" xfId="143" builtinId="9" hidden="1"/>
    <cellStyle name="Lien hypertexte visité" xfId="144" builtinId="9" hidden="1"/>
    <cellStyle name="Lien hypertexte visité" xfId="145" builtinId="9" hidden="1"/>
    <cellStyle name="Lien hypertexte visité" xfId="146" builtinId="9" hidden="1"/>
    <cellStyle name="Lien hypertexte visité" xfId="147" builtinId="9" hidden="1"/>
    <cellStyle name="Lien hypertexte visité" xfId="148" builtinId="9" hidden="1"/>
    <cellStyle name="Lien hypertexte visité" xfId="149" builtinId="9" hidden="1"/>
    <cellStyle name="Lien hypertexte visité" xfId="150" builtinId="9" hidden="1"/>
    <cellStyle name="Lien hypertexte visité" xfId="151" builtinId="9" hidden="1"/>
    <cellStyle name="Lien hypertexte visité" xfId="152" builtinId="9" hidden="1"/>
    <cellStyle name="Lien hypertexte visité" xfId="153" builtinId="9" hidden="1"/>
    <cellStyle name="Lien hypertexte visité" xfId="154" builtinId="9" hidden="1"/>
    <cellStyle name="Lien hypertexte visité" xfId="155" builtinId="9" hidden="1"/>
    <cellStyle name="Lien hypertexte visité" xfId="156" builtinId="9" hidden="1"/>
    <cellStyle name="Lien hypertexte visité" xfId="157" builtinId="9" hidden="1"/>
    <cellStyle name="Lien hypertexte visité" xfId="158" builtinId="9" hidden="1"/>
    <cellStyle name="Lien hypertexte visité" xfId="159" builtinId="9" hidden="1"/>
    <cellStyle name="Lien hypertexte visité" xfId="160" builtinId="9" hidden="1"/>
    <cellStyle name="Lien hypertexte visité" xfId="161" builtinId="9" hidden="1"/>
    <cellStyle name="Lien hypertexte visité" xfId="162" builtinId="9" hidden="1"/>
    <cellStyle name="Lien hypertexte visité" xfId="163" builtinId="9" hidden="1"/>
    <cellStyle name="Lien hypertexte visité" xfId="164" builtinId="9" hidden="1"/>
    <cellStyle name="Lien hypertexte visité" xfId="165" builtinId="9" hidden="1"/>
    <cellStyle name="Lien hypertexte visité" xfId="166" builtinId="9" hidden="1"/>
    <cellStyle name="Lien hypertexte visité" xfId="167" builtinId="9" hidden="1"/>
    <cellStyle name="Lien hypertexte visité" xfId="168" builtinId="9" hidden="1"/>
    <cellStyle name="Lien hypertexte visité" xfId="169" builtinId="9" hidden="1"/>
    <cellStyle name="Lien hypertexte visité" xfId="170" builtinId="9" hidden="1"/>
    <cellStyle name="Lien hypertexte visité" xfId="171" builtinId="9" hidden="1"/>
    <cellStyle name="Lien hypertexte visité" xfId="172" builtinId="9" hidden="1"/>
    <cellStyle name="Lien hypertexte visité" xfId="173" builtinId="9" hidden="1"/>
    <cellStyle name="Lien hypertexte visité" xfId="174" builtinId="9" hidden="1"/>
    <cellStyle name="Lien hypertexte visité" xfId="175" builtinId="9" hidden="1"/>
    <cellStyle name="Lien hypertexte visité" xfId="176" builtinId="9" hidden="1"/>
    <cellStyle name="Lien hypertexte visité" xfId="177" builtinId="9" hidden="1"/>
    <cellStyle name="Lien hypertexte visité" xfId="178" builtinId="9" hidden="1"/>
    <cellStyle name="Lien hypertexte visité" xfId="179" builtinId="9" hidden="1"/>
    <cellStyle name="Lien hypertexte visité" xfId="180" builtinId="9" hidden="1"/>
    <cellStyle name="Lien hypertexte visité" xfId="181" builtinId="9" hidden="1"/>
    <cellStyle name="Lien hypertexte visité" xfId="182" builtinId="9" hidden="1"/>
    <cellStyle name="Lien hypertexte visité" xfId="183" builtinId="9" hidden="1"/>
    <cellStyle name="Lien hypertexte visité" xfId="184" builtinId="9" hidden="1"/>
    <cellStyle name="Lien hypertexte visité" xfId="185" builtinId="9" hidden="1"/>
    <cellStyle name="Lien hypertexte visité" xfId="186" builtinId="9" hidden="1"/>
    <cellStyle name="Lien hypertexte visité" xfId="187" builtinId="9" hidden="1"/>
    <cellStyle name="Lien hypertexte visité" xfId="188" builtinId="9" hidden="1"/>
    <cellStyle name="Lien hypertexte visité" xfId="189" builtinId="9" hidden="1"/>
    <cellStyle name="Lien hypertexte visité" xfId="190" builtinId="9" hidden="1"/>
    <cellStyle name="Lien hypertexte visité" xfId="191" builtinId="9" hidden="1"/>
    <cellStyle name="Lien hypertexte visité" xfId="192" builtinId="9" hidden="1"/>
    <cellStyle name="Lien hypertexte visité" xfId="193" builtinId="9" hidden="1"/>
    <cellStyle name="Lien hypertexte visité" xfId="194" builtinId="9" hidden="1"/>
    <cellStyle name="Lien hypertexte visité" xfId="195" builtinId="9" hidden="1"/>
    <cellStyle name="Lien hypertexte visité" xfId="196" builtinId="9" hidden="1"/>
    <cellStyle name="Lien hypertexte visité" xfId="197" builtinId="9" hidden="1"/>
    <cellStyle name="Lien hypertexte visité" xfId="198" builtinId="9" hidden="1"/>
    <cellStyle name="Lien hypertexte visité" xfId="199" builtinId="9" hidden="1"/>
    <cellStyle name="Lien hypertexte visité" xfId="200" builtinId="9" hidden="1"/>
    <cellStyle name="Lien hypertexte visité" xfId="201" builtinId="9" hidden="1"/>
    <cellStyle name="Lien hypertexte visité" xfId="202" builtinId="9" hidden="1"/>
    <cellStyle name="Lien hypertexte visité" xfId="203" builtinId="9" hidden="1"/>
    <cellStyle name="Lien hypertexte visité" xfId="204" builtinId="9" hidden="1"/>
    <cellStyle name="Lien hypertexte visité" xfId="205" builtinId="9" hidden="1"/>
    <cellStyle name="Lien hypertexte visité" xfId="206" builtinId="9" hidden="1"/>
    <cellStyle name="Lien hypertexte visité" xfId="207" builtinId="9" hidden="1"/>
    <cellStyle name="Lien hypertexte visité" xfId="208" builtinId="9" hidden="1"/>
    <cellStyle name="Lien hypertexte visité" xfId="209" builtinId="9" hidden="1"/>
    <cellStyle name="Lien hypertexte visité" xfId="210" builtinId="9" hidden="1"/>
    <cellStyle name="Lien hypertexte visité" xfId="211" builtinId="9" hidden="1"/>
    <cellStyle name="Lien hypertexte visité" xfId="212" builtinId="9" hidden="1"/>
    <cellStyle name="Lien hypertexte visité" xfId="213" builtinId="9" hidden="1"/>
    <cellStyle name="Lien hypertexte visité" xfId="214" builtinId="9" hidden="1"/>
    <cellStyle name="Lien hypertexte visité" xfId="215" builtinId="9" hidden="1"/>
    <cellStyle name="Lien hypertexte visité" xfId="216" builtinId="9" hidden="1"/>
    <cellStyle name="Lien hypertexte visité" xfId="217" builtinId="9" hidden="1"/>
    <cellStyle name="Lien hypertexte visité" xfId="218" builtinId="9" hidden="1"/>
    <cellStyle name="Lien hypertexte visité" xfId="219" builtinId="9" hidden="1"/>
    <cellStyle name="Lien hypertexte visité" xfId="220" builtinId="9" hidden="1"/>
    <cellStyle name="Lien hypertexte visité" xfId="221" builtinId="9" hidden="1"/>
    <cellStyle name="Lien hypertexte visité" xfId="222" builtinId="9" hidden="1"/>
    <cellStyle name="Lien hypertexte visité" xfId="223" builtinId="9" hidden="1"/>
    <cellStyle name="Lien hypertexte visité" xfId="224" builtinId="9" hidden="1"/>
    <cellStyle name="Lien hypertexte visité" xfId="225" builtinId="9" hidden="1"/>
    <cellStyle name="Lien hypertexte visité" xfId="226" builtinId="9" hidden="1"/>
    <cellStyle name="Lien hypertexte visité" xfId="227" builtinId="9" hidden="1"/>
    <cellStyle name="Lien hypertexte visité" xfId="228" builtinId="9" hidden="1"/>
    <cellStyle name="Lien hypertexte visité" xfId="229" builtinId="9" hidden="1"/>
    <cellStyle name="Lien hypertexte visité" xfId="230" builtinId="9" hidden="1"/>
    <cellStyle name="Lien hypertexte visité" xfId="231" builtinId="9" hidden="1"/>
    <cellStyle name="Lien hypertexte visité" xfId="232" builtinId="9" hidden="1"/>
    <cellStyle name="Lien hypertexte visité" xfId="233" builtinId="9" hidden="1"/>
    <cellStyle name="Lien hypertexte visité" xfId="234" builtinId="9" hidden="1"/>
    <cellStyle name="Lien hypertexte visité" xfId="235" builtinId="9" hidden="1"/>
    <cellStyle name="Lien hypertexte visité" xfId="236" builtinId="9" hidden="1"/>
    <cellStyle name="Lien hypertexte visité" xfId="237" builtinId="9" hidden="1"/>
    <cellStyle name="Lien hypertexte visité" xfId="238" builtinId="9" hidden="1"/>
    <cellStyle name="Lien hypertexte visité" xfId="239" builtinId="9" hidden="1"/>
    <cellStyle name="Lien hypertexte visité" xfId="240" builtinId="9" hidden="1"/>
    <cellStyle name="Lien hypertexte visité" xfId="241" builtinId="9" hidden="1"/>
    <cellStyle name="Lien hypertexte visité" xfId="242" builtinId="9" hidden="1"/>
    <cellStyle name="Lien hypertexte visité" xfId="243" builtinId="9" hidden="1"/>
    <cellStyle name="Lien hypertexte visité" xfId="244" builtinId="9" hidden="1"/>
    <cellStyle name="Lien hypertexte visité" xfId="245" builtinId="9" hidden="1"/>
    <cellStyle name="Lien hypertexte visité" xfId="246" builtinId="9" hidden="1"/>
    <cellStyle name="Lien hypertexte visité" xfId="247" builtinId="9" hidden="1"/>
    <cellStyle name="Lien hypertexte visité" xfId="248" builtinId="9" hidden="1"/>
    <cellStyle name="Lien hypertexte visité" xfId="249" builtinId="9" hidden="1"/>
    <cellStyle name="Lien hypertexte visité" xfId="250" builtinId="9" hidden="1"/>
    <cellStyle name="Lien hypertexte visité" xfId="251" builtinId="9" hidden="1"/>
    <cellStyle name="Lien hypertexte visité" xfId="252" builtinId="9" hidden="1"/>
    <cellStyle name="Lien hypertexte visité" xfId="253" builtinId="9" hidden="1"/>
    <cellStyle name="Lien hypertexte visité" xfId="254" builtinId="9" hidden="1"/>
    <cellStyle name="Lien hypertexte visité" xfId="255" builtinId="9" hidden="1"/>
    <cellStyle name="Lien hypertexte visité" xfId="256" builtinId="9" hidden="1"/>
    <cellStyle name="Lien hypertexte visité" xfId="257" builtinId="9" hidden="1"/>
    <cellStyle name="Lien hypertexte visité" xfId="258" builtinId="9" hidden="1"/>
    <cellStyle name="Lien hypertexte visité" xfId="259" builtinId="9" hidden="1"/>
    <cellStyle name="Lien hypertexte visité" xfId="260" builtinId="9" hidden="1"/>
    <cellStyle name="Lien hypertexte visité" xfId="261" builtinId="9" hidden="1"/>
    <cellStyle name="Lien hypertexte visité" xfId="262" builtinId="9" hidden="1"/>
    <cellStyle name="Lien hypertexte visité" xfId="263" builtinId="9" hidden="1"/>
    <cellStyle name="Lien hypertexte visité" xfId="264" builtinId="9" hidden="1"/>
    <cellStyle name="Lien hypertexte visité" xfId="265" builtinId="9" hidden="1"/>
    <cellStyle name="Lien hypertexte visité" xfId="266" builtinId="9" hidden="1"/>
    <cellStyle name="Lien hypertexte visité" xfId="267" builtinId="9" hidden="1"/>
    <cellStyle name="Lien hypertexte visité" xfId="268" builtinId="9" hidden="1"/>
    <cellStyle name="Lien hypertexte visité" xfId="269" builtinId="9" hidden="1"/>
    <cellStyle name="Lien hypertexte visité" xfId="270" builtinId="9" hidden="1"/>
    <cellStyle name="Lien hypertexte visité" xfId="271" builtinId="9" hidden="1"/>
    <cellStyle name="Lien hypertexte visité" xfId="272" builtinId="9" hidden="1"/>
    <cellStyle name="Lien hypertexte visité" xfId="273" builtinId="9" hidden="1"/>
    <cellStyle name="Lien hypertexte visité" xfId="274" builtinId="9" hidden="1"/>
    <cellStyle name="Lien hypertexte visité" xfId="275" builtinId="9" hidden="1"/>
    <cellStyle name="Lien hypertexte visité" xfId="276" builtinId="9" hidden="1"/>
    <cellStyle name="Lien hypertexte visité" xfId="277" builtinId="9" hidden="1"/>
    <cellStyle name="Lien hypertexte visité" xfId="278" builtinId="9" hidden="1"/>
    <cellStyle name="Lien hypertexte visité" xfId="279" builtinId="9" hidden="1"/>
    <cellStyle name="Lien hypertexte visité" xfId="280" builtinId="9" hidden="1"/>
    <cellStyle name="Lien hypertexte visité" xfId="281" builtinId="9" hidden="1"/>
    <cellStyle name="Lien hypertexte visité" xfId="282" builtinId="9" hidden="1"/>
    <cellStyle name="Lien hypertexte visité" xfId="283" builtinId="9" hidden="1"/>
    <cellStyle name="Lien hypertexte visité" xfId="284" builtinId="9" hidden="1"/>
    <cellStyle name="Lien hypertexte visité" xfId="285" builtinId="9" hidden="1"/>
    <cellStyle name="Lien hypertexte visité" xfId="286" builtinId="9" hidden="1"/>
    <cellStyle name="Lien hypertexte visité" xfId="287" builtinId="9" hidden="1"/>
    <cellStyle name="Lien hypertexte visité" xfId="288" builtinId="9" hidden="1"/>
    <cellStyle name="Lien hypertexte visité" xfId="289" builtinId="9" hidden="1"/>
    <cellStyle name="Lien hypertexte visité" xfId="290" builtinId="9" hidden="1"/>
    <cellStyle name="Lien hypertexte visité" xfId="291" builtinId="9" hidden="1"/>
    <cellStyle name="Lien hypertexte visité" xfId="292" builtinId="9" hidden="1"/>
    <cellStyle name="Lien hypertexte visité" xfId="293" builtinId="9" hidden="1"/>
    <cellStyle name="Lien hypertexte visité" xfId="294" builtinId="9" hidden="1"/>
    <cellStyle name="Lien hypertexte visité" xfId="295" builtinId="9" hidden="1"/>
    <cellStyle name="Lien hypertexte visité" xfId="296" builtinId="9" hidden="1"/>
    <cellStyle name="Lien hypertexte visité" xfId="297" builtinId="9" hidden="1"/>
    <cellStyle name="Milliers" xfId="299" builtinId="3"/>
    <cellStyle name="Milliers [0] 2" xfId="1267" xr:uid="{00000000-0005-0000-0000-0000E3030000}"/>
    <cellStyle name="Milliers [0] 3" xfId="1268" xr:uid="{00000000-0005-0000-0000-0000E4030000}"/>
    <cellStyle name="Milliers 10" xfId="1719" xr:uid="{00000000-0005-0000-0000-0000E5030000}"/>
    <cellStyle name="Milliers 10 2" xfId="2260" xr:uid="{00000000-0005-0000-0000-0000E6030000}"/>
    <cellStyle name="Milliers 10 2 2" xfId="3123" xr:uid="{00000000-0005-0000-0000-0000E6030000}"/>
    <cellStyle name="Milliers 10 2 2 2" xfId="6381" xr:uid="{00000000-0005-0000-0000-0000E6030000}"/>
    <cellStyle name="Milliers 10 2 3" xfId="4015" xr:uid="{00000000-0005-0000-0000-0000E6030000}"/>
    <cellStyle name="Milliers 10 2 3 2" xfId="7156" xr:uid="{00000000-0005-0000-0000-0000E6030000}"/>
    <cellStyle name="Milliers 10 2 4" xfId="5569" xr:uid="{00000000-0005-0000-0000-0000E6030000}"/>
    <cellStyle name="Milliers 10 2 5" xfId="4825" xr:uid="{00000000-0005-0000-0000-0000E6030000}"/>
    <cellStyle name="Milliers 10 3" xfId="2958" xr:uid="{00000000-0005-0000-0000-0000E5030000}"/>
    <cellStyle name="Milliers 10 3 2" xfId="6216" xr:uid="{00000000-0005-0000-0000-0000E5030000}"/>
    <cellStyle name="Milliers 10 4" xfId="3768" xr:uid="{00000000-0005-0000-0000-0000E5030000}"/>
    <cellStyle name="Milliers 10 4 2" xfId="6991" xr:uid="{00000000-0005-0000-0000-0000E5030000}"/>
    <cellStyle name="Milliers 10 5" xfId="5405" xr:uid="{00000000-0005-0000-0000-0000E5030000}"/>
    <cellStyle name="Milliers 10 6" xfId="4661" xr:uid="{00000000-0005-0000-0000-0000E5030000}"/>
    <cellStyle name="Milliers 100" xfId="1873" xr:uid="{00000000-0005-0000-0000-0000E7030000}"/>
    <cellStyle name="Milliers 100 2" xfId="2261" xr:uid="{00000000-0005-0000-0000-0000E8030000}"/>
    <cellStyle name="Milliers 100 2 2" xfId="3124" xr:uid="{00000000-0005-0000-0000-0000E8030000}"/>
    <cellStyle name="Milliers 100 2 2 2" xfId="6382" xr:uid="{00000000-0005-0000-0000-0000E8030000}"/>
    <cellStyle name="Milliers 100 2 3" xfId="4016" xr:uid="{00000000-0005-0000-0000-0000E8030000}"/>
    <cellStyle name="Milliers 100 2 3 2" xfId="7157" xr:uid="{00000000-0005-0000-0000-0000E8030000}"/>
    <cellStyle name="Milliers 100 2 4" xfId="5570" xr:uid="{00000000-0005-0000-0000-0000E8030000}"/>
    <cellStyle name="Milliers 100 2 5" xfId="4826" xr:uid="{00000000-0005-0000-0000-0000E8030000}"/>
    <cellStyle name="Milliers 101" xfId="1874" xr:uid="{00000000-0005-0000-0000-0000E9030000}"/>
    <cellStyle name="Milliers 101 2" xfId="2262" xr:uid="{00000000-0005-0000-0000-0000EA030000}"/>
    <cellStyle name="Milliers 101 2 2" xfId="3125" xr:uid="{00000000-0005-0000-0000-0000EA030000}"/>
    <cellStyle name="Milliers 101 2 2 2" xfId="6383" xr:uid="{00000000-0005-0000-0000-0000EA030000}"/>
    <cellStyle name="Milliers 101 2 3" xfId="4017" xr:uid="{00000000-0005-0000-0000-0000EA030000}"/>
    <cellStyle name="Milliers 101 2 3 2" xfId="7158" xr:uid="{00000000-0005-0000-0000-0000EA030000}"/>
    <cellStyle name="Milliers 101 2 4" xfId="5571" xr:uid="{00000000-0005-0000-0000-0000EA030000}"/>
    <cellStyle name="Milliers 101 2 5" xfId="4827" xr:uid="{00000000-0005-0000-0000-0000EA030000}"/>
    <cellStyle name="Milliers 102" xfId="1875" xr:uid="{00000000-0005-0000-0000-0000EB030000}"/>
    <cellStyle name="Milliers 102 2" xfId="2263" xr:uid="{00000000-0005-0000-0000-0000EC030000}"/>
    <cellStyle name="Milliers 102 2 2" xfId="3126" xr:uid="{00000000-0005-0000-0000-0000EC030000}"/>
    <cellStyle name="Milliers 102 2 2 2" xfId="6384" xr:uid="{00000000-0005-0000-0000-0000EC030000}"/>
    <cellStyle name="Milliers 102 2 3" xfId="4018" xr:uid="{00000000-0005-0000-0000-0000EC030000}"/>
    <cellStyle name="Milliers 102 2 3 2" xfId="7159" xr:uid="{00000000-0005-0000-0000-0000EC030000}"/>
    <cellStyle name="Milliers 102 2 4" xfId="5572" xr:uid="{00000000-0005-0000-0000-0000EC030000}"/>
    <cellStyle name="Milliers 102 2 5" xfId="4828" xr:uid="{00000000-0005-0000-0000-0000EC030000}"/>
    <cellStyle name="Milliers 103" xfId="1876" xr:uid="{00000000-0005-0000-0000-0000ED030000}"/>
    <cellStyle name="Milliers 103 2" xfId="2264" xr:uid="{00000000-0005-0000-0000-0000EE030000}"/>
    <cellStyle name="Milliers 103 2 2" xfId="3127" xr:uid="{00000000-0005-0000-0000-0000EE030000}"/>
    <cellStyle name="Milliers 103 2 2 2" xfId="6385" xr:uid="{00000000-0005-0000-0000-0000EE030000}"/>
    <cellStyle name="Milliers 103 2 3" xfId="4019" xr:uid="{00000000-0005-0000-0000-0000EE030000}"/>
    <cellStyle name="Milliers 103 2 3 2" xfId="7160" xr:uid="{00000000-0005-0000-0000-0000EE030000}"/>
    <cellStyle name="Milliers 103 2 4" xfId="5573" xr:uid="{00000000-0005-0000-0000-0000EE030000}"/>
    <cellStyle name="Milliers 103 2 5" xfId="4829" xr:uid="{00000000-0005-0000-0000-0000EE030000}"/>
    <cellStyle name="Milliers 104" xfId="1877" xr:uid="{00000000-0005-0000-0000-0000EF030000}"/>
    <cellStyle name="Milliers 104 2" xfId="2265" xr:uid="{00000000-0005-0000-0000-0000F0030000}"/>
    <cellStyle name="Milliers 104 2 2" xfId="3128" xr:uid="{00000000-0005-0000-0000-0000F0030000}"/>
    <cellStyle name="Milliers 104 2 2 2" xfId="6386" xr:uid="{00000000-0005-0000-0000-0000F0030000}"/>
    <cellStyle name="Milliers 104 2 3" xfId="4020" xr:uid="{00000000-0005-0000-0000-0000F0030000}"/>
    <cellStyle name="Milliers 104 2 3 2" xfId="7161" xr:uid="{00000000-0005-0000-0000-0000F0030000}"/>
    <cellStyle name="Milliers 104 2 4" xfId="5574" xr:uid="{00000000-0005-0000-0000-0000F0030000}"/>
    <cellStyle name="Milliers 104 2 5" xfId="4830" xr:uid="{00000000-0005-0000-0000-0000F0030000}"/>
    <cellStyle name="Milliers 105" xfId="1878" xr:uid="{00000000-0005-0000-0000-0000F1030000}"/>
    <cellStyle name="Milliers 105 2" xfId="2266" xr:uid="{00000000-0005-0000-0000-0000F2030000}"/>
    <cellStyle name="Milliers 105 2 2" xfId="3129" xr:uid="{00000000-0005-0000-0000-0000F2030000}"/>
    <cellStyle name="Milliers 105 2 2 2" xfId="6387" xr:uid="{00000000-0005-0000-0000-0000F2030000}"/>
    <cellStyle name="Milliers 105 2 3" xfId="4021" xr:uid="{00000000-0005-0000-0000-0000F2030000}"/>
    <cellStyle name="Milliers 105 2 3 2" xfId="7162" xr:uid="{00000000-0005-0000-0000-0000F2030000}"/>
    <cellStyle name="Milliers 105 2 4" xfId="5575" xr:uid="{00000000-0005-0000-0000-0000F2030000}"/>
    <cellStyle name="Milliers 105 2 5" xfId="4831" xr:uid="{00000000-0005-0000-0000-0000F2030000}"/>
    <cellStyle name="Milliers 106" xfId="1879" xr:uid="{00000000-0005-0000-0000-0000F3030000}"/>
    <cellStyle name="Milliers 106 2" xfId="2267" xr:uid="{00000000-0005-0000-0000-0000F4030000}"/>
    <cellStyle name="Milliers 106 2 2" xfId="3130" xr:uid="{00000000-0005-0000-0000-0000F4030000}"/>
    <cellStyle name="Milliers 106 2 2 2" xfId="6388" xr:uid="{00000000-0005-0000-0000-0000F4030000}"/>
    <cellStyle name="Milliers 106 2 3" xfId="4022" xr:uid="{00000000-0005-0000-0000-0000F4030000}"/>
    <cellStyle name="Milliers 106 2 3 2" xfId="7163" xr:uid="{00000000-0005-0000-0000-0000F4030000}"/>
    <cellStyle name="Milliers 106 2 4" xfId="5576" xr:uid="{00000000-0005-0000-0000-0000F4030000}"/>
    <cellStyle name="Milliers 106 2 5" xfId="4832" xr:uid="{00000000-0005-0000-0000-0000F4030000}"/>
    <cellStyle name="Milliers 107" xfId="1880" xr:uid="{00000000-0005-0000-0000-0000F5030000}"/>
    <cellStyle name="Milliers 107 2" xfId="2268" xr:uid="{00000000-0005-0000-0000-0000F6030000}"/>
    <cellStyle name="Milliers 107 2 2" xfId="3131" xr:uid="{00000000-0005-0000-0000-0000F6030000}"/>
    <cellStyle name="Milliers 107 2 2 2" xfId="6389" xr:uid="{00000000-0005-0000-0000-0000F6030000}"/>
    <cellStyle name="Milliers 107 2 3" xfId="4023" xr:uid="{00000000-0005-0000-0000-0000F6030000}"/>
    <cellStyle name="Milliers 107 2 3 2" xfId="7164" xr:uid="{00000000-0005-0000-0000-0000F6030000}"/>
    <cellStyle name="Milliers 107 2 4" xfId="5577" xr:uid="{00000000-0005-0000-0000-0000F6030000}"/>
    <cellStyle name="Milliers 107 2 5" xfId="4833" xr:uid="{00000000-0005-0000-0000-0000F6030000}"/>
    <cellStyle name="Milliers 108" xfId="1881" xr:uid="{00000000-0005-0000-0000-0000F7030000}"/>
    <cellStyle name="Milliers 108 2" xfId="2269" xr:uid="{00000000-0005-0000-0000-0000F8030000}"/>
    <cellStyle name="Milliers 108 2 2" xfId="3132" xr:uid="{00000000-0005-0000-0000-0000F8030000}"/>
    <cellStyle name="Milliers 108 2 2 2" xfId="6390" xr:uid="{00000000-0005-0000-0000-0000F8030000}"/>
    <cellStyle name="Milliers 108 2 3" xfId="4024" xr:uid="{00000000-0005-0000-0000-0000F8030000}"/>
    <cellStyle name="Milliers 108 2 3 2" xfId="7165" xr:uid="{00000000-0005-0000-0000-0000F8030000}"/>
    <cellStyle name="Milliers 108 2 4" xfId="5578" xr:uid="{00000000-0005-0000-0000-0000F8030000}"/>
    <cellStyle name="Milliers 108 2 5" xfId="4834" xr:uid="{00000000-0005-0000-0000-0000F8030000}"/>
    <cellStyle name="Milliers 109" xfId="1882" xr:uid="{00000000-0005-0000-0000-0000F9030000}"/>
    <cellStyle name="Milliers 109 2" xfId="2270" xr:uid="{00000000-0005-0000-0000-0000FA030000}"/>
    <cellStyle name="Milliers 109 2 2" xfId="3133" xr:uid="{00000000-0005-0000-0000-0000FA030000}"/>
    <cellStyle name="Milliers 109 2 2 2" xfId="6391" xr:uid="{00000000-0005-0000-0000-0000FA030000}"/>
    <cellStyle name="Milliers 109 2 3" xfId="4025" xr:uid="{00000000-0005-0000-0000-0000FA030000}"/>
    <cellStyle name="Milliers 109 2 3 2" xfId="7166" xr:uid="{00000000-0005-0000-0000-0000FA030000}"/>
    <cellStyle name="Milliers 109 2 4" xfId="5579" xr:uid="{00000000-0005-0000-0000-0000FA030000}"/>
    <cellStyle name="Milliers 109 2 5" xfId="4835" xr:uid="{00000000-0005-0000-0000-0000FA030000}"/>
    <cellStyle name="Milliers 11" xfId="1722" xr:uid="{00000000-0005-0000-0000-0000FB030000}"/>
    <cellStyle name="Milliers 11 2" xfId="2271" xr:uid="{00000000-0005-0000-0000-0000FC030000}"/>
    <cellStyle name="Milliers 11 2 2" xfId="3134" xr:uid="{00000000-0005-0000-0000-0000FC030000}"/>
    <cellStyle name="Milliers 11 2 2 2" xfId="6392" xr:uid="{00000000-0005-0000-0000-0000FC030000}"/>
    <cellStyle name="Milliers 11 2 3" xfId="4026" xr:uid="{00000000-0005-0000-0000-0000FC030000}"/>
    <cellStyle name="Milliers 11 2 3 2" xfId="7167" xr:uid="{00000000-0005-0000-0000-0000FC030000}"/>
    <cellStyle name="Milliers 11 2 4" xfId="5580" xr:uid="{00000000-0005-0000-0000-0000FC030000}"/>
    <cellStyle name="Milliers 11 2 5" xfId="4836" xr:uid="{00000000-0005-0000-0000-0000FC030000}"/>
    <cellStyle name="Milliers 11 3" xfId="2961" xr:uid="{00000000-0005-0000-0000-0000FB030000}"/>
    <cellStyle name="Milliers 11 3 2" xfId="6219" xr:uid="{00000000-0005-0000-0000-0000FB030000}"/>
    <cellStyle name="Milliers 11 4" xfId="3771" xr:uid="{00000000-0005-0000-0000-0000FB030000}"/>
    <cellStyle name="Milliers 11 4 2" xfId="6994" xr:uid="{00000000-0005-0000-0000-0000FB030000}"/>
    <cellStyle name="Milliers 11 5" xfId="5408" xr:uid="{00000000-0005-0000-0000-0000FB030000}"/>
    <cellStyle name="Milliers 11 6" xfId="4664" xr:uid="{00000000-0005-0000-0000-0000FB030000}"/>
    <cellStyle name="Milliers 110" xfId="1883" xr:uid="{00000000-0005-0000-0000-0000FD030000}"/>
    <cellStyle name="Milliers 110 2" xfId="2272" xr:uid="{00000000-0005-0000-0000-0000FE030000}"/>
    <cellStyle name="Milliers 110 2 2" xfId="3135" xr:uid="{00000000-0005-0000-0000-0000FE030000}"/>
    <cellStyle name="Milliers 110 2 2 2" xfId="6393" xr:uid="{00000000-0005-0000-0000-0000FE030000}"/>
    <cellStyle name="Milliers 110 2 3" xfId="4027" xr:uid="{00000000-0005-0000-0000-0000FE030000}"/>
    <cellStyle name="Milliers 110 2 3 2" xfId="7168" xr:uid="{00000000-0005-0000-0000-0000FE030000}"/>
    <cellStyle name="Milliers 110 2 4" xfId="5581" xr:uid="{00000000-0005-0000-0000-0000FE030000}"/>
    <cellStyle name="Milliers 110 2 5" xfId="4837" xr:uid="{00000000-0005-0000-0000-0000FE030000}"/>
    <cellStyle name="Milliers 111" xfId="1884" xr:uid="{00000000-0005-0000-0000-0000FF030000}"/>
    <cellStyle name="Milliers 111 2" xfId="2273" xr:uid="{00000000-0005-0000-0000-000000040000}"/>
    <cellStyle name="Milliers 111 2 2" xfId="3136" xr:uid="{00000000-0005-0000-0000-000000040000}"/>
    <cellStyle name="Milliers 111 2 2 2" xfId="6394" xr:uid="{00000000-0005-0000-0000-000000040000}"/>
    <cellStyle name="Milliers 111 2 3" xfId="4028" xr:uid="{00000000-0005-0000-0000-000000040000}"/>
    <cellStyle name="Milliers 111 2 3 2" xfId="7169" xr:uid="{00000000-0005-0000-0000-000000040000}"/>
    <cellStyle name="Milliers 111 2 4" xfId="5582" xr:uid="{00000000-0005-0000-0000-000000040000}"/>
    <cellStyle name="Milliers 111 2 5" xfId="4838" xr:uid="{00000000-0005-0000-0000-000000040000}"/>
    <cellStyle name="Milliers 112" xfId="1885" xr:uid="{00000000-0005-0000-0000-000001040000}"/>
    <cellStyle name="Milliers 112 2" xfId="2274" xr:uid="{00000000-0005-0000-0000-000002040000}"/>
    <cellStyle name="Milliers 112 2 2" xfId="3137" xr:uid="{00000000-0005-0000-0000-000002040000}"/>
    <cellStyle name="Milliers 112 2 2 2" xfId="6395" xr:uid="{00000000-0005-0000-0000-000002040000}"/>
    <cellStyle name="Milliers 112 2 3" xfId="4029" xr:uid="{00000000-0005-0000-0000-000002040000}"/>
    <cellStyle name="Milliers 112 2 3 2" xfId="7170" xr:uid="{00000000-0005-0000-0000-000002040000}"/>
    <cellStyle name="Milliers 112 2 4" xfId="5583" xr:uid="{00000000-0005-0000-0000-000002040000}"/>
    <cellStyle name="Milliers 112 2 5" xfId="4839" xr:uid="{00000000-0005-0000-0000-000002040000}"/>
    <cellStyle name="Milliers 113" xfId="1886" xr:uid="{00000000-0005-0000-0000-000003040000}"/>
    <cellStyle name="Milliers 113 2" xfId="2275" xr:uid="{00000000-0005-0000-0000-000004040000}"/>
    <cellStyle name="Milliers 113 2 2" xfId="3138" xr:uid="{00000000-0005-0000-0000-000004040000}"/>
    <cellStyle name="Milliers 113 2 2 2" xfId="6396" xr:uid="{00000000-0005-0000-0000-000004040000}"/>
    <cellStyle name="Milliers 113 2 3" xfId="4030" xr:uid="{00000000-0005-0000-0000-000004040000}"/>
    <cellStyle name="Milliers 113 2 3 2" xfId="7171" xr:uid="{00000000-0005-0000-0000-000004040000}"/>
    <cellStyle name="Milliers 113 2 4" xfId="5584" xr:uid="{00000000-0005-0000-0000-000004040000}"/>
    <cellStyle name="Milliers 113 2 5" xfId="4840" xr:uid="{00000000-0005-0000-0000-000004040000}"/>
    <cellStyle name="Milliers 114" xfId="1887" xr:uid="{00000000-0005-0000-0000-000005040000}"/>
    <cellStyle name="Milliers 114 2" xfId="2276" xr:uid="{00000000-0005-0000-0000-000006040000}"/>
    <cellStyle name="Milliers 114 2 2" xfId="3139" xr:uid="{00000000-0005-0000-0000-000006040000}"/>
    <cellStyle name="Milliers 114 2 2 2" xfId="6397" xr:uid="{00000000-0005-0000-0000-000006040000}"/>
    <cellStyle name="Milliers 114 2 3" xfId="4031" xr:uid="{00000000-0005-0000-0000-000006040000}"/>
    <cellStyle name="Milliers 114 2 3 2" xfId="7172" xr:uid="{00000000-0005-0000-0000-000006040000}"/>
    <cellStyle name="Milliers 114 2 4" xfId="5585" xr:uid="{00000000-0005-0000-0000-000006040000}"/>
    <cellStyle name="Milliers 114 2 5" xfId="4841" xr:uid="{00000000-0005-0000-0000-000006040000}"/>
    <cellStyle name="Milliers 115" xfId="1888" xr:uid="{00000000-0005-0000-0000-000007040000}"/>
    <cellStyle name="Milliers 115 2" xfId="2277" xr:uid="{00000000-0005-0000-0000-000008040000}"/>
    <cellStyle name="Milliers 115 2 2" xfId="3140" xr:uid="{00000000-0005-0000-0000-000008040000}"/>
    <cellStyle name="Milliers 115 2 2 2" xfId="6398" xr:uid="{00000000-0005-0000-0000-000008040000}"/>
    <cellStyle name="Milliers 115 2 3" xfId="4032" xr:uid="{00000000-0005-0000-0000-000008040000}"/>
    <cellStyle name="Milliers 115 2 3 2" xfId="7173" xr:uid="{00000000-0005-0000-0000-000008040000}"/>
    <cellStyle name="Milliers 115 2 4" xfId="5586" xr:uid="{00000000-0005-0000-0000-000008040000}"/>
    <cellStyle name="Milliers 115 2 5" xfId="4842" xr:uid="{00000000-0005-0000-0000-000008040000}"/>
    <cellStyle name="Milliers 116" xfId="1889" xr:uid="{00000000-0005-0000-0000-000009040000}"/>
    <cellStyle name="Milliers 116 2" xfId="2278" xr:uid="{00000000-0005-0000-0000-00000A040000}"/>
    <cellStyle name="Milliers 116 2 2" xfId="3141" xr:uid="{00000000-0005-0000-0000-00000A040000}"/>
    <cellStyle name="Milliers 116 2 2 2" xfId="6399" xr:uid="{00000000-0005-0000-0000-00000A040000}"/>
    <cellStyle name="Milliers 116 2 3" xfId="4033" xr:uid="{00000000-0005-0000-0000-00000A040000}"/>
    <cellStyle name="Milliers 116 2 3 2" xfId="7174" xr:uid="{00000000-0005-0000-0000-00000A040000}"/>
    <cellStyle name="Milliers 116 2 4" xfId="5587" xr:uid="{00000000-0005-0000-0000-00000A040000}"/>
    <cellStyle name="Milliers 116 2 5" xfId="4843" xr:uid="{00000000-0005-0000-0000-00000A040000}"/>
    <cellStyle name="Milliers 117" xfId="1890" xr:uid="{00000000-0005-0000-0000-00000B040000}"/>
    <cellStyle name="Milliers 117 2" xfId="2279" xr:uid="{00000000-0005-0000-0000-00000C040000}"/>
    <cellStyle name="Milliers 117 2 2" xfId="3142" xr:uid="{00000000-0005-0000-0000-00000C040000}"/>
    <cellStyle name="Milliers 117 2 2 2" xfId="6400" xr:uid="{00000000-0005-0000-0000-00000C040000}"/>
    <cellStyle name="Milliers 117 2 3" xfId="4034" xr:uid="{00000000-0005-0000-0000-00000C040000}"/>
    <cellStyle name="Milliers 117 2 3 2" xfId="7175" xr:uid="{00000000-0005-0000-0000-00000C040000}"/>
    <cellStyle name="Milliers 117 2 4" xfId="5588" xr:uid="{00000000-0005-0000-0000-00000C040000}"/>
    <cellStyle name="Milliers 117 2 5" xfId="4844" xr:uid="{00000000-0005-0000-0000-00000C040000}"/>
    <cellStyle name="Milliers 118" xfId="1891" xr:uid="{00000000-0005-0000-0000-00000D040000}"/>
    <cellStyle name="Milliers 118 2" xfId="2280" xr:uid="{00000000-0005-0000-0000-00000E040000}"/>
    <cellStyle name="Milliers 118 2 2" xfId="3143" xr:uid="{00000000-0005-0000-0000-00000E040000}"/>
    <cellStyle name="Milliers 118 2 2 2" xfId="6401" xr:uid="{00000000-0005-0000-0000-00000E040000}"/>
    <cellStyle name="Milliers 118 2 3" xfId="4035" xr:uid="{00000000-0005-0000-0000-00000E040000}"/>
    <cellStyle name="Milliers 118 2 3 2" xfId="7176" xr:uid="{00000000-0005-0000-0000-00000E040000}"/>
    <cellStyle name="Milliers 118 2 4" xfId="5589" xr:uid="{00000000-0005-0000-0000-00000E040000}"/>
    <cellStyle name="Milliers 118 2 5" xfId="4845" xr:uid="{00000000-0005-0000-0000-00000E040000}"/>
    <cellStyle name="Milliers 119" xfId="1892" xr:uid="{00000000-0005-0000-0000-00000F040000}"/>
    <cellStyle name="Milliers 119 2" xfId="2281" xr:uid="{00000000-0005-0000-0000-000010040000}"/>
    <cellStyle name="Milliers 119 2 2" xfId="3144" xr:uid="{00000000-0005-0000-0000-000010040000}"/>
    <cellStyle name="Milliers 119 2 2 2" xfId="6402" xr:uid="{00000000-0005-0000-0000-000010040000}"/>
    <cellStyle name="Milliers 119 2 3" xfId="4036" xr:uid="{00000000-0005-0000-0000-000010040000}"/>
    <cellStyle name="Milliers 119 2 3 2" xfId="7177" xr:uid="{00000000-0005-0000-0000-000010040000}"/>
    <cellStyle name="Milliers 119 2 4" xfId="5590" xr:uid="{00000000-0005-0000-0000-000010040000}"/>
    <cellStyle name="Milliers 119 2 5" xfId="4846" xr:uid="{00000000-0005-0000-0000-000010040000}"/>
    <cellStyle name="Milliers 12" xfId="1731" xr:uid="{00000000-0005-0000-0000-000011040000}"/>
    <cellStyle name="Milliers 12 2" xfId="2282" xr:uid="{00000000-0005-0000-0000-000012040000}"/>
    <cellStyle name="Milliers 12 2 2" xfId="3145" xr:uid="{00000000-0005-0000-0000-000012040000}"/>
    <cellStyle name="Milliers 12 2 2 2" xfId="6403" xr:uid="{00000000-0005-0000-0000-000012040000}"/>
    <cellStyle name="Milliers 12 2 3" xfId="4037" xr:uid="{00000000-0005-0000-0000-000012040000}"/>
    <cellStyle name="Milliers 12 2 3 2" xfId="7178" xr:uid="{00000000-0005-0000-0000-000012040000}"/>
    <cellStyle name="Milliers 12 2 4" xfId="5591" xr:uid="{00000000-0005-0000-0000-000012040000}"/>
    <cellStyle name="Milliers 12 2 5" xfId="4847" xr:uid="{00000000-0005-0000-0000-000012040000}"/>
    <cellStyle name="Milliers 120" xfId="1893" xr:uid="{00000000-0005-0000-0000-000013040000}"/>
    <cellStyle name="Milliers 120 2" xfId="2283" xr:uid="{00000000-0005-0000-0000-000014040000}"/>
    <cellStyle name="Milliers 120 2 2" xfId="3146" xr:uid="{00000000-0005-0000-0000-000014040000}"/>
    <cellStyle name="Milliers 120 2 2 2" xfId="6404" xr:uid="{00000000-0005-0000-0000-000014040000}"/>
    <cellStyle name="Milliers 120 2 3" xfId="4038" xr:uid="{00000000-0005-0000-0000-000014040000}"/>
    <cellStyle name="Milliers 120 2 3 2" xfId="7179" xr:uid="{00000000-0005-0000-0000-000014040000}"/>
    <cellStyle name="Milliers 120 2 4" xfId="5592" xr:uid="{00000000-0005-0000-0000-000014040000}"/>
    <cellStyle name="Milliers 120 2 5" xfId="4848" xr:uid="{00000000-0005-0000-0000-000014040000}"/>
    <cellStyle name="Milliers 121" xfId="1894" xr:uid="{00000000-0005-0000-0000-000015040000}"/>
    <cellStyle name="Milliers 121 2" xfId="2284" xr:uid="{00000000-0005-0000-0000-000016040000}"/>
    <cellStyle name="Milliers 121 2 2" xfId="3147" xr:uid="{00000000-0005-0000-0000-000016040000}"/>
    <cellStyle name="Milliers 121 2 2 2" xfId="6405" xr:uid="{00000000-0005-0000-0000-000016040000}"/>
    <cellStyle name="Milliers 121 2 3" xfId="4039" xr:uid="{00000000-0005-0000-0000-000016040000}"/>
    <cellStyle name="Milliers 121 2 3 2" xfId="7180" xr:uid="{00000000-0005-0000-0000-000016040000}"/>
    <cellStyle name="Milliers 121 2 4" xfId="5593" xr:uid="{00000000-0005-0000-0000-000016040000}"/>
    <cellStyle name="Milliers 121 2 5" xfId="4849" xr:uid="{00000000-0005-0000-0000-000016040000}"/>
    <cellStyle name="Milliers 122" xfId="1895" xr:uid="{00000000-0005-0000-0000-000017040000}"/>
    <cellStyle name="Milliers 122 2" xfId="2285" xr:uid="{00000000-0005-0000-0000-000018040000}"/>
    <cellStyle name="Milliers 122 2 2" xfId="3148" xr:uid="{00000000-0005-0000-0000-000018040000}"/>
    <cellStyle name="Milliers 122 2 2 2" xfId="6406" xr:uid="{00000000-0005-0000-0000-000018040000}"/>
    <cellStyle name="Milliers 122 2 3" xfId="4040" xr:uid="{00000000-0005-0000-0000-000018040000}"/>
    <cellStyle name="Milliers 122 2 3 2" xfId="7181" xr:uid="{00000000-0005-0000-0000-000018040000}"/>
    <cellStyle name="Milliers 122 2 4" xfId="5594" xr:uid="{00000000-0005-0000-0000-000018040000}"/>
    <cellStyle name="Milliers 122 2 5" xfId="4850" xr:uid="{00000000-0005-0000-0000-000018040000}"/>
    <cellStyle name="Milliers 123" xfId="1896" xr:uid="{00000000-0005-0000-0000-000019040000}"/>
    <cellStyle name="Milliers 123 2" xfId="2286" xr:uid="{00000000-0005-0000-0000-00001A040000}"/>
    <cellStyle name="Milliers 123 2 2" xfId="3149" xr:uid="{00000000-0005-0000-0000-00001A040000}"/>
    <cellStyle name="Milliers 123 2 2 2" xfId="6407" xr:uid="{00000000-0005-0000-0000-00001A040000}"/>
    <cellStyle name="Milliers 123 2 3" xfId="4041" xr:uid="{00000000-0005-0000-0000-00001A040000}"/>
    <cellStyle name="Milliers 123 2 3 2" xfId="7182" xr:uid="{00000000-0005-0000-0000-00001A040000}"/>
    <cellStyle name="Milliers 123 2 4" xfId="5595" xr:uid="{00000000-0005-0000-0000-00001A040000}"/>
    <cellStyle name="Milliers 123 2 5" xfId="4851" xr:uid="{00000000-0005-0000-0000-00001A040000}"/>
    <cellStyle name="Milliers 124" xfId="1897" xr:uid="{00000000-0005-0000-0000-00001B040000}"/>
    <cellStyle name="Milliers 124 2" xfId="2287" xr:uid="{00000000-0005-0000-0000-00001C040000}"/>
    <cellStyle name="Milliers 124 2 2" xfId="3150" xr:uid="{00000000-0005-0000-0000-00001C040000}"/>
    <cellStyle name="Milliers 124 2 2 2" xfId="6408" xr:uid="{00000000-0005-0000-0000-00001C040000}"/>
    <cellStyle name="Milliers 124 2 3" xfId="4042" xr:uid="{00000000-0005-0000-0000-00001C040000}"/>
    <cellStyle name="Milliers 124 2 3 2" xfId="7183" xr:uid="{00000000-0005-0000-0000-00001C040000}"/>
    <cellStyle name="Milliers 124 2 4" xfId="5596" xr:uid="{00000000-0005-0000-0000-00001C040000}"/>
    <cellStyle name="Milliers 124 2 5" xfId="4852" xr:uid="{00000000-0005-0000-0000-00001C040000}"/>
    <cellStyle name="Milliers 125" xfId="1898" xr:uid="{00000000-0005-0000-0000-00001D040000}"/>
    <cellStyle name="Milliers 125 2" xfId="2288" xr:uid="{00000000-0005-0000-0000-00001E040000}"/>
    <cellStyle name="Milliers 125 2 2" xfId="3151" xr:uid="{00000000-0005-0000-0000-00001E040000}"/>
    <cellStyle name="Milliers 125 2 2 2" xfId="6409" xr:uid="{00000000-0005-0000-0000-00001E040000}"/>
    <cellStyle name="Milliers 125 2 3" xfId="4043" xr:uid="{00000000-0005-0000-0000-00001E040000}"/>
    <cellStyle name="Milliers 125 2 3 2" xfId="7184" xr:uid="{00000000-0005-0000-0000-00001E040000}"/>
    <cellStyle name="Milliers 125 2 4" xfId="5597" xr:uid="{00000000-0005-0000-0000-00001E040000}"/>
    <cellStyle name="Milliers 125 2 5" xfId="4853" xr:uid="{00000000-0005-0000-0000-00001E040000}"/>
    <cellStyle name="Milliers 126" xfId="1899" xr:uid="{00000000-0005-0000-0000-00001F040000}"/>
    <cellStyle name="Milliers 126 2" xfId="2289" xr:uid="{00000000-0005-0000-0000-000020040000}"/>
    <cellStyle name="Milliers 126 2 2" xfId="3152" xr:uid="{00000000-0005-0000-0000-000020040000}"/>
    <cellStyle name="Milliers 126 2 2 2" xfId="6410" xr:uid="{00000000-0005-0000-0000-000020040000}"/>
    <cellStyle name="Milliers 126 2 3" xfId="4044" xr:uid="{00000000-0005-0000-0000-000020040000}"/>
    <cellStyle name="Milliers 126 2 3 2" xfId="7185" xr:uid="{00000000-0005-0000-0000-000020040000}"/>
    <cellStyle name="Milliers 126 2 4" xfId="5598" xr:uid="{00000000-0005-0000-0000-000020040000}"/>
    <cellStyle name="Milliers 126 2 5" xfId="4854" xr:uid="{00000000-0005-0000-0000-000020040000}"/>
    <cellStyle name="Milliers 127" xfId="1900" xr:uid="{00000000-0005-0000-0000-000021040000}"/>
    <cellStyle name="Milliers 127 2" xfId="2290" xr:uid="{00000000-0005-0000-0000-000022040000}"/>
    <cellStyle name="Milliers 127 2 2" xfId="3153" xr:uid="{00000000-0005-0000-0000-000022040000}"/>
    <cellStyle name="Milliers 127 2 2 2" xfId="6411" xr:uid="{00000000-0005-0000-0000-000022040000}"/>
    <cellStyle name="Milliers 127 2 3" xfId="4045" xr:uid="{00000000-0005-0000-0000-000022040000}"/>
    <cellStyle name="Milliers 127 2 3 2" xfId="7186" xr:uid="{00000000-0005-0000-0000-000022040000}"/>
    <cellStyle name="Milliers 127 2 4" xfId="5599" xr:uid="{00000000-0005-0000-0000-000022040000}"/>
    <cellStyle name="Milliers 127 2 5" xfId="4855" xr:uid="{00000000-0005-0000-0000-000022040000}"/>
    <cellStyle name="Milliers 128" xfId="1901" xr:uid="{00000000-0005-0000-0000-000023040000}"/>
    <cellStyle name="Milliers 128 2" xfId="2291" xr:uid="{00000000-0005-0000-0000-000024040000}"/>
    <cellStyle name="Milliers 128 2 2" xfId="3154" xr:uid="{00000000-0005-0000-0000-000024040000}"/>
    <cellStyle name="Milliers 128 2 2 2" xfId="6412" xr:uid="{00000000-0005-0000-0000-000024040000}"/>
    <cellStyle name="Milliers 128 2 3" xfId="4046" xr:uid="{00000000-0005-0000-0000-000024040000}"/>
    <cellStyle name="Milliers 128 2 3 2" xfId="7187" xr:uid="{00000000-0005-0000-0000-000024040000}"/>
    <cellStyle name="Milliers 128 2 4" xfId="5600" xr:uid="{00000000-0005-0000-0000-000024040000}"/>
    <cellStyle name="Milliers 128 2 5" xfId="4856" xr:uid="{00000000-0005-0000-0000-000024040000}"/>
    <cellStyle name="Milliers 129" xfId="1902" xr:uid="{00000000-0005-0000-0000-000025040000}"/>
    <cellStyle name="Milliers 129 2" xfId="2292" xr:uid="{00000000-0005-0000-0000-000026040000}"/>
    <cellStyle name="Milliers 129 2 2" xfId="3155" xr:uid="{00000000-0005-0000-0000-000026040000}"/>
    <cellStyle name="Milliers 129 2 2 2" xfId="6413" xr:uid="{00000000-0005-0000-0000-000026040000}"/>
    <cellStyle name="Milliers 129 2 3" xfId="4047" xr:uid="{00000000-0005-0000-0000-000026040000}"/>
    <cellStyle name="Milliers 129 2 3 2" xfId="7188" xr:uid="{00000000-0005-0000-0000-000026040000}"/>
    <cellStyle name="Milliers 129 2 4" xfId="5601" xr:uid="{00000000-0005-0000-0000-000026040000}"/>
    <cellStyle name="Milliers 129 2 5" xfId="4857" xr:uid="{00000000-0005-0000-0000-000026040000}"/>
    <cellStyle name="Milliers 13" xfId="1732" xr:uid="{00000000-0005-0000-0000-000027040000}"/>
    <cellStyle name="Milliers 13 2" xfId="2293" xr:uid="{00000000-0005-0000-0000-000028040000}"/>
    <cellStyle name="Milliers 13 2 2" xfId="3156" xr:uid="{00000000-0005-0000-0000-000028040000}"/>
    <cellStyle name="Milliers 13 2 2 2" xfId="6414" xr:uid="{00000000-0005-0000-0000-000028040000}"/>
    <cellStyle name="Milliers 13 2 3" xfId="4048" xr:uid="{00000000-0005-0000-0000-000028040000}"/>
    <cellStyle name="Milliers 13 2 3 2" xfId="7189" xr:uid="{00000000-0005-0000-0000-000028040000}"/>
    <cellStyle name="Milliers 13 2 4" xfId="5602" xr:uid="{00000000-0005-0000-0000-000028040000}"/>
    <cellStyle name="Milliers 13 2 5" xfId="4858" xr:uid="{00000000-0005-0000-0000-000028040000}"/>
    <cellStyle name="Milliers 130" xfId="1903" xr:uid="{00000000-0005-0000-0000-000029040000}"/>
    <cellStyle name="Milliers 130 2" xfId="2294" xr:uid="{00000000-0005-0000-0000-00002A040000}"/>
    <cellStyle name="Milliers 130 2 2" xfId="3157" xr:uid="{00000000-0005-0000-0000-00002A040000}"/>
    <cellStyle name="Milliers 130 2 2 2" xfId="6415" xr:uid="{00000000-0005-0000-0000-00002A040000}"/>
    <cellStyle name="Milliers 130 2 3" xfId="4049" xr:uid="{00000000-0005-0000-0000-00002A040000}"/>
    <cellStyle name="Milliers 130 2 3 2" xfId="7190" xr:uid="{00000000-0005-0000-0000-00002A040000}"/>
    <cellStyle name="Milliers 130 2 4" xfId="5603" xr:uid="{00000000-0005-0000-0000-00002A040000}"/>
    <cellStyle name="Milliers 130 2 5" xfId="4859" xr:uid="{00000000-0005-0000-0000-00002A040000}"/>
    <cellStyle name="Milliers 131" xfId="1904" xr:uid="{00000000-0005-0000-0000-00002B040000}"/>
    <cellStyle name="Milliers 131 2" xfId="2295" xr:uid="{00000000-0005-0000-0000-00002C040000}"/>
    <cellStyle name="Milliers 131 2 2" xfId="3158" xr:uid="{00000000-0005-0000-0000-00002C040000}"/>
    <cellStyle name="Milliers 131 2 2 2" xfId="6416" xr:uid="{00000000-0005-0000-0000-00002C040000}"/>
    <cellStyle name="Milliers 131 2 3" xfId="4050" xr:uid="{00000000-0005-0000-0000-00002C040000}"/>
    <cellStyle name="Milliers 131 2 3 2" xfId="7191" xr:uid="{00000000-0005-0000-0000-00002C040000}"/>
    <cellStyle name="Milliers 131 2 4" xfId="5604" xr:uid="{00000000-0005-0000-0000-00002C040000}"/>
    <cellStyle name="Milliers 131 2 5" xfId="4860" xr:uid="{00000000-0005-0000-0000-00002C040000}"/>
    <cellStyle name="Milliers 132" xfId="1905" xr:uid="{00000000-0005-0000-0000-00002D040000}"/>
    <cellStyle name="Milliers 132 2" xfId="2296" xr:uid="{00000000-0005-0000-0000-00002E040000}"/>
    <cellStyle name="Milliers 132 2 2" xfId="3159" xr:uid="{00000000-0005-0000-0000-00002E040000}"/>
    <cellStyle name="Milliers 132 2 2 2" xfId="6417" xr:uid="{00000000-0005-0000-0000-00002E040000}"/>
    <cellStyle name="Milliers 132 2 3" xfId="4051" xr:uid="{00000000-0005-0000-0000-00002E040000}"/>
    <cellStyle name="Milliers 132 2 3 2" xfId="7192" xr:uid="{00000000-0005-0000-0000-00002E040000}"/>
    <cellStyle name="Milliers 132 2 4" xfId="5605" xr:uid="{00000000-0005-0000-0000-00002E040000}"/>
    <cellStyle name="Milliers 132 2 5" xfId="4861" xr:uid="{00000000-0005-0000-0000-00002E040000}"/>
    <cellStyle name="Milliers 133" xfId="1906" xr:uid="{00000000-0005-0000-0000-00002F040000}"/>
    <cellStyle name="Milliers 133 2" xfId="2297" xr:uid="{00000000-0005-0000-0000-000030040000}"/>
    <cellStyle name="Milliers 133 2 2" xfId="3160" xr:uid="{00000000-0005-0000-0000-000030040000}"/>
    <cellStyle name="Milliers 133 2 2 2" xfId="6418" xr:uid="{00000000-0005-0000-0000-000030040000}"/>
    <cellStyle name="Milliers 133 2 3" xfId="4052" xr:uid="{00000000-0005-0000-0000-000030040000}"/>
    <cellStyle name="Milliers 133 2 3 2" xfId="7193" xr:uid="{00000000-0005-0000-0000-000030040000}"/>
    <cellStyle name="Milliers 133 2 4" xfId="5606" xr:uid="{00000000-0005-0000-0000-000030040000}"/>
    <cellStyle name="Milliers 133 2 5" xfId="4862" xr:uid="{00000000-0005-0000-0000-000030040000}"/>
    <cellStyle name="Milliers 134" xfId="1907" xr:uid="{00000000-0005-0000-0000-000031040000}"/>
    <cellStyle name="Milliers 134 2" xfId="2298" xr:uid="{00000000-0005-0000-0000-000032040000}"/>
    <cellStyle name="Milliers 134 2 2" xfId="3161" xr:uid="{00000000-0005-0000-0000-000032040000}"/>
    <cellStyle name="Milliers 134 2 2 2" xfId="6419" xr:uid="{00000000-0005-0000-0000-000032040000}"/>
    <cellStyle name="Milliers 134 2 3" xfId="4053" xr:uid="{00000000-0005-0000-0000-000032040000}"/>
    <cellStyle name="Milliers 134 2 3 2" xfId="7194" xr:uid="{00000000-0005-0000-0000-000032040000}"/>
    <cellStyle name="Milliers 134 2 4" xfId="5607" xr:uid="{00000000-0005-0000-0000-000032040000}"/>
    <cellStyle name="Milliers 134 2 5" xfId="4863" xr:uid="{00000000-0005-0000-0000-000032040000}"/>
    <cellStyle name="Milliers 135" xfId="1908" xr:uid="{00000000-0005-0000-0000-000033040000}"/>
    <cellStyle name="Milliers 135 2" xfId="2299" xr:uid="{00000000-0005-0000-0000-000034040000}"/>
    <cellStyle name="Milliers 135 2 2" xfId="3162" xr:uid="{00000000-0005-0000-0000-000034040000}"/>
    <cellStyle name="Milliers 135 2 2 2" xfId="6420" xr:uid="{00000000-0005-0000-0000-000034040000}"/>
    <cellStyle name="Milliers 135 2 3" xfId="4054" xr:uid="{00000000-0005-0000-0000-000034040000}"/>
    <cellStyle name="Milliers 135 2 3 2" xfId="7195" xr:uid="{00000000-0005-0000-0000-000034040000}"/>
    <cellStyle name="Milliers 135 2 4" xfId="5608" xr:uid="{00000000-0005-0000-0000-000034040000}"/>
    <cellStyle name="Milliers 135 2 5" xfId="4864" xr:uid="{00000000-0005-0000-0000-000034040000}"/>
    <cellStyle name="Milliers 136" xfId="1909" xr:uid="{00000000-0005-0000-0000-000035040000}"/>
    <cellStyle name="Milliers 136 2" xfId="2300" xr:uid="{00000000-0005-0000-0000-000036040000}"/>
    <cellStyle name="Milliers 136 2 2" xfId="3163" xr:uid="{00000000-0005-0000-0000-000036040000}"/>
    <cellStyle name="Milliers 136 2 2 2" xfId="6421" xr:uid="{00000000-0005-0000-0000-000036040000}"/>
    <cellStyle name="Milliers 136 2 3" xfId="4055" xr:uid="{00000000-0005-0000-0000-000036040000}"/>
    <cellStyle name="Milliers 136 2 3 2" xfId="7196" xr:uid="{00000000-0005-0000-0000-000036040000}"/>
    <cellStyle name="Milliers 136 2 4" xfId="5609" xr:uid="{00000000-0005-0000-0000-000036040000}"/>
    <cellStyle name="Milliers 136 2 5" xfId="4865" xr:uid="{00000000-0005-0000-0000-000036040000}"/>
    <cellStyle name="Milliers 137" xfId="1910" xr:uid="{00000000-0005-0000-0000-000037040000}"/>
    <cellStyle name="Milliers 137 2" xfId="2301" xr:uid="{00000000-0005-0000-0000-000038040000}"/>
    <cellStyle name="Milliers 137 2 2" xfId="3164" xr:uid="{00000000-0005-0000-0000-000038040000}"/>
    <cellStyle name="Milliers 137 2 2 2" xfId="6422" xr:uid="{00000000-0005-0000-0000-000038040000}"/>
    <cellStyle name="Milliers 137 2 3" xfId="4056" xr:uid="{00000000-0005-0000-0000-000038040000}"/>
    <cellStyle name="Milliers 137 2 3 2" xfId="7197" xr:uid="{00000000-0005-0000-0000-000038040000}"/>
    <cellStyle name="Milliers 137 2 4" xfId="5610" xr:uid="{00000000-0005-0000-0000-000038040000}"/>
    <cellStyle name="Milliers 137 2 5" xfId="4866" xr:uid="{00000000-0005-0000-0000-000038040000}"/>
    <cellStyle name="Milliers 138" xfId="1911" xr:uid="{00000000-0005-0000-0000-000039040000}"/>
    <cellStyle name="Milliers 138 2" xfId="2302" xr:uid="{00000000-0005-0000-0000-00003A040000}"/>
    <cellStyle name="Milliers 138 2 2" xfId="3165" xr:uid="{00000000-0005-0000-0000-00003A040000}"/>
    <cellStyle name="Milliers 138 2 2 2" xfId="6423" xr:uid="{00000000-0005-0000-0000-00003A040000}"/>
    <cellStyle name="Milliers 138 2 3" xfId="4057" xr:uid="{00000000-0005-0000-0000-00003A040000}"/>
    <cellStyle name="Milliers 138 2 3 2" xfId="7198" xr:uid="{00000000-0005-0000-0000-00003A040000}"/>
    <cellStyle name="Milliers 138 2 4" xfId="5611" xr:uid="{00000000-0005-0000-0000-00003A040000}"/>
    <cellStyle name="Milliers 138 2 5" xfId="4867" xr:uid="{00000000-0005-0000-0000-00003A040000}"/>
    <cellStyle name="Milliers 139" xfId="1912" xr:uid="{00000000-0005-0000-0000-00003B040000}"/>
    <cellStyle name="Milliers 139 2" xfId="2303" xr:uid="{00000000-0005-0000-0000-00003C040000}"/>
    <cellStyle name="Milliers 139 2 2" xfId="3166" xr:uid="{00000000-0005-0000-0000-00003C040000}"/>
    <cellStyle name="Milliers 139 2 2 2" xfId="6424" xr:uid="{00000000-0005-0000-0000-00003C040000}"/>
    <cellStyle name="Milliers 139 2 3" xfId="4058" xr:uid="{00000000-0005-0000-0000-00003C040000}"/>
    <cellStyle name="Milliers 139 2 3 2" xfId="7199" xr:uid="{00000000-0005-0000-0000-00003C040000}"/>
    <cellStyle name="Milliers 139 2 4" xfId="5612" xr:uid="{00000000-0005-0000-0000-00003C040000}"/>
    <cellStyle name="Milliers 139 2 5" xfId="4868" xr:uid="{00000000-0005-0000-0000-00003C040000}"/>
    <cellStyle name="Milliers 14" xfId="1733" xr:uid="{00000000-0005-0000-0000-00003D040000}"/>
    <cellStyle name="Milliers 14 2" xfId="2304" xr:uid="{00000000-0005-0000-0000-00003E040000}"/>
    <cellStyle name="Milliers 14 2 2" xfId="3167" xr:uid="{00000000-0005-0000-0000-00003E040000}"/>
    <cellStyle name="Milliers 14 2 2 2" xfId="6425" xr:uid="{00000000-0005-0000-0000-00003E040000}"/>
    <cellStyle name="Milliers 14 2 3" xfId="4059" xr:uid="{00000000-0005-0000-0000-00003E040000}"/>
    <cellStyle name="Milliers 14 2 3 2" xfId="7200" xr:uid="{00000000-0005-0000-0000-00003E040000}"/>
    <cellStyle name="Milliers 14 2 4" xfId="5613" xr:uid="{00000000-0005-0000-0000-00003E040000}"/>
    <cellStyle name="Milliers 14 2 5" xfId="4869" xr:uid="{00000000-0005-0000-0000-00003E040000}"/>
    <cellStyle name="Milliers 140" xfId="1913" xr:uid="{00000000-0005-0000-0000-00003F040000}"/>
    <cellStyle name="Milliers 140 2" xfId="2305" xr:uid="{00000000-0005-0000-0000-000040040000}"/>
    <cellStyle name="Milliers 140 2 2" xfId="3168" xr:uid="{00000000-0005-0000-0000-000040040000}"/>
    <cellStyle name="Milliers 140 2 2 2" xfId="6426" xr:uid="{00000000-0005-0000-0000-000040040000}"/>
    <cellStyle name="Milliers 140 2 3" xfId="4060" xr:uid="{00000000-0005-0000-0000-000040040000}"/>
    <cellStyle name="Milliers 140 2 3 2" xfId="7201" xr:uid="{00000000-0005-0000-0000-000040040000}"/>
    <cellStyle name="Milliers 140 2 4" xfId="5614" xr:uid="{00000000-0005-0000-0000-000040040000}"/>
    <cellStyle name="Milliers 140 2 5" xfId="4870" xr:uid="{00000000-0005-0000-0000-000040040000}"/>
    <cellStyle name="Milliers 141" xfId="1914" xr:uid="{00000000-0005-0000-0000-000041040000}"/>
    <cellStyle name="Milliers 141 2" xfId="2306" xr:uid="{00000000-0005-0000-0000-000042040000}"/>
    <cellStyle name="Milliers 141 2 2" xfId="3169" xr:uid="{00000000-0005-0000-0000-000042040000}"/>
    <cellStyle name="Milliers 141 2 2 2" xfId="6427" xr:uid="{00000000-0005-0000-0000-000042040000}"/>
    <cellStyle name="Milliers 141 2 3" xfId="4061" xr:uid="{00000000-0005-0000-0000-000042040000}"/>
    <cellStyle name="Milliers 141 2 3 2" xfId="7202" xr:uid="{00000000-0005-0000-0000-000042040000}"/>
    <cellStyle name="Milliers 141 2 4" xfId="5615" xr:uid="{00000000-0005-0000-0000-000042040000}"/>
    <cellStyle name="Milliers 141 2 5" xfId="4871" xr:uid="{00000000-0005-0000-0000-000042040000}"/>
    <cellStyle name="Milliers 142" xfId="1915" xr:uid="{00000000-0005-0000-0000-000043040000}"/>
    <cellStyle name="Milliers 142 2" xfId="2307" xr:uid="{00000000-0005-0000-0000-000044040000}"/>
    <cellStyle name="Milliers 142 2 2" xfId="3170" xr:uid="{00000000-0005-0000-0000-000044040000}"/>
    <cellStyle name="Milliers 142 2 2 2" xfId="6428" xr:uid="{00000000-0005-0000-0000-000044040000}"/>
    <cellStyle name="Milliers 142 2 3" xfId="4062" xr:uid="{00000000-0005-0000-0000-000044040000}"/>
    <cellStyle name="Milliers 142 2 3 2" xfId="7203" xr:uid="{00000000-0005-0000-0000-000044040000}"/>
    <cellStyle name="Milliers 142 2 4" xfId="5616" xr:uid="{00000000-0005-0000-0000-000044040000}"/>
    <cellStyle name="Milliers 142 2 5" xfId="4872" xr:uid="{00000000-0005-0000-0000-000044040000}"/>
    <cellStyle name="Milliers 143" xfId="1916" xr:uid="{00000000-0005-0000-0000-000045040000}"/>
    <cellStyle name="Milliers 143 2" xfId="2308" xr:uid="{00000000-0005-0000-0000-000046040000}"/>
    <cellStyle name="Milliers 143 2 2" xfId="3171" xr:uid="{00000000-0005-0000-0000-000046040000}"/>
    <cellStyle name="Milliers 143 2 2 2" xfId="6429" xr:uid="{00000000-0005-0000-0000-000046040000}"/>
    <cellStyle name="Milliers 143 2 3" xfId="4063" xr:uid="{00000000-0005-0000-0000-000046040000}"/>
    <cellStyle name="Milliers 143 2 3 2" xfId="7204" xr:uid="{00000000-0005-0000-0000-000046040000}"/>
    <cellStyle name="Milliers 143 2 4" xfId="5617" xr:uid="{00000000-0005-0000-0000-000046040000}"/>
    <cellStyle name="Milliers 143 2 5" xfId="4873" xr:uid="{00000000-0005-0000-0000-000046040000}"/>
    <cellStyle name="Milliers 144" xfId="1917" xr:uid="{00000000-0005-0000-0000-000047040000}"/>
    <cellStyle name="Milliers 144 2" xfId="2309" xr:uid="{00000000-0005-0000-0000-000048040000}"/>
    <cellStyle name="Milliers 144 2 2" xfId="3172" xr:uid="{00000000-0005-0000-0000-000048040000}"/>
    <cellStyle name="Milliers 144 2 2 2" xfId="6430" xr:uid="{00000000-0005-0000-0000-000048040000}"/>
    <cellStyle name="Milliers 144 2 3" xfId="4064" xr:uid="{00000000-0005-0000-0000-000048040000}"/>
    <cellStyle name="Milliers 144 2 3 2" xfId="7205" xr:uid="{00000000-0005-0000-0000-000048040000}"/>
    <cellStyle name="Milliers 144 2 4" xfId="5618" xr:uid="{00000000-0005-0000-0000-000048040000}"/>
    <cellStyle name="Milliers 144 2 5" xfId="4874" xr:uid="{00000000-0005-0000-0000-000048040000}"/>
    <cellStyle name="Milliers 145" xfId="1918" xr:uid="{00000000-0005-0000-0000-000049040000}"/>
    <cellStyle name="Milliers 145 2" xfId="2310" xr:uid="{00000000-0005-0000-0000-00004A040000}"/>
    <cellStyle name="Milliers 145 2 2" xfId="3173" xr:uid="{00000000-0005-0000-0000-00004A040000}"/>
    <cellStyle name="Milliers 145 2 2 2" xfId="6431" xr:uid="{00000000-0005-0000-0000-00004A040000}"/>
    <cellStyle name="Milliers 145 2 3" xfId="4065" xr:uid="{00000000-0005-0000-0000-00004A040000}"/>
    <cellStyle name="Milliers 145 2 3 2" xfId="7206" xr:uid="{00000000-0005-0000-0000-00004A040000}"/>
    <cellStyle name="Milliers 145 2 4" xfId="5619" xr:uid="{00000000-0005-0000-0000-00004A040000}"/>
    <cellStyle name="Milliers 145 2 5" xfId="4875" xr:uid="{00000000-0005-0000-0000-00004A040000}"/>
    <cellStyle name="Milliers 146" xfId="1919" xr:uid="{00000000-0005-0000-0000-00004B040000}"/>
    <cellStyle name="Milliers 146 2" xfId="2311" xr:uid="{00000000-0005-0000-0000-00004C040000}"/>
    <cellStyle name="Milliers 146 2 2" xfId="3174" xr:uid="{00000000-0005-0000-0000-00004C040000}"/>
    <cellStyle name="Milliers 146 2 2 2" xfId="6432" xr:uid="{00000000-0005-0000-0000-00004C040000}"/>
    <cellStyle name="Milliers 146 2 3" xfId="4066" xr:uid="{00000000-0005-0000-0000-00004C040000}"/>
    <cellStyle name="Milliers 146 2 3 2" xfId="7207" xr:uid="{00000000-0005-0000-0000-00004C040000}"/>
    <cellStyle name="Milliers 146 2 4" xfId="5620" xr:uid="{00000000-0005-0000-0000-00004C040000}"/>
    <cellStyle name="Milliers 146 2 5" xfId="4876" xr:uid="{00000000-0005-0000-0000-00004C040000}"/>
    <cellStyle name="Milliers 147" xfId="1920" xr:uid="{00000000-0005-0000-0000-00004D040000}"/>
    <cellStyle name="Milliers 147 2" xfId="2312" xr:uid="{00000000-0005-0000-0000-00004E040000}"/>
    <cellStyle name="Milliers 147 2 2" xfId="3175" xr:uid="{00000000-0005-0000-0000-00004E040000}"/>
    <cellStyle name="Milliers 147 2 2 2" xfId="6433" xr:uid="{00000000-0005-0000-0000-00004E040000}"/>
    <cellStyle name="Milliers 147 2 3" xfId="4067" xr:uid="{00000000-0005-0000-0000-00004E040000}"/>
    <cellStyle name="Milliers 147 2 3 2" xfId="7208" xr:uid="{00000000-0005-0000-0000-00004E040000}"/>
    <cellStyle name="Milliers 147 2 4" xfId="5621" xr:uid="{00000000-0005-0000-0000-00004E040000}"/>
    <cellStyle name="Milliers 147 2 5" xfId="4877" xr:uid="{00000000-0005-0000-0000-00004E040000}"/>
    <cellStyle name="Milliers 148" xfId="1921" xr:uid="{00000000-0005-0000-0000-00004F040000}"/>
    <cellStyle name="Milliers 148 2" xfId="2313" xr:uid="{00000000-0005-0000-0000-000050040000}"/>
    <cellStyle name="Milliers 148 2 2" xfId="3176" xr:uid="{00000000-0005-0000-0000-000050040000}"/>
    <cellStyle name="Milliers 148 2 2 2" xfId="6434" xr:uid="{00000000-0005-0000-0000-000050040000}"/>
    <cellStyle name="Milliers 148 2 3" xfId="4068" xr:uid="{00000000-0005-0000-0000-000050040000}"/>
    <cellStyle name="Milliers 148 2 3 2" xfId="7209" xr:uid="{00000000-0005-0000-0000-000050040000}"/>
    <cellStyle name="Milliers 148 2 4" xfId="5622" xr:uid="{00000000-0005-0000-0000-000050040000}"/>
    <cellStyle name="Milliers 148 2 5" xfId="4878" xr:uid="{00000000-0005-0000-0000-000050040000}"/>
    <cellStyle name="Milliers 149" xfId="1922" xr:uid="{00000000-0005-0000-0000-000051040000}"/>
    <cellStyle name="Milliers 149 2" xfId="2314" xr:uid="{00000000-0005-0000-0000-000052040000}"/>
    <cellStyle name="Milliers 149 2 2" xfId="3177" xr:uid="{00000000-0005-0000-0000-000052040000}"/>
    <cellStyle name="Milliers 149 2 2 2" xfId="6435" xr:uid="{00000000-0005-0000-0000-000052040000}"/>
    <cellStyle name="Milliers 149 2 3" xfId="4069" xr:uid="{00000000-0005-0000-0000-000052040000}"/>
    <cellStyle name="Milliers 149 2 3 2" xfId="7210" xr:uid="{00000000-0005-0000-0000-000052040000}"/>
    <cellStyle name="Milliers 149 2 4" xfId="5623" xr:uid="{00000000-0005-0000-0000-000052040000}"/>
    <cellStyle name="Milliers 149 2 5" xfId="4879" xr:uid="{00000000-0005-0000-0000-000052040000}"/>
    <cellStyle name="Milliers 15" xfId="1765" xr:uid="{00000000-0005-0000-0000-000053040000}"/>
    <cellStyle name="Milliers 15 2" xfId="2315" xr:uid="{00000000-0005-0000-0000-000054040000}"/>
    <cellStyle name="Milliers 15 2 2" xfId="3178" xr:uid="{00000000-0005-0000-0000-000054040000}"/>
    <cellStyle name="Milliers 15 2 2 2" xfId="6436" xr:uid="{00000000-0005-0000-0000-000054040000}"/>
    <cellStyle name="Milliers 15 2 3" xfId="4070" xr:uid="{00000000-0005-0000-0000-000054040000}"/>
    <cellStyle name="Milliers 15 2 3 2" xfId="7211" xr:uid="{00000000-0005-0000-0000-000054040000}"/>
    <cellStyle name="Milliers 15 2 4" xfId="5624" xr:uid="{00000000-0005-0000-0000-000054040000}"/>
    <cellStyle name="Milliers 15 2 5" xfId="4880" xr:uid="{00000000-0005-0000-0000-000054040000}"/>
    <cellStyle name="Milliers 150" xfId="1923" xr:uid="{00000000-0005-0000-0000-000055040000}"/>
    <cellStyle name="Milliers 150 2" xfId="2316" xr:uid="{00000000-0005-0000-0000-000056040000}"/>
    <cellStyle name="Milliers 150 2 2" xfId="3179" xr:uid="{00000000-0005-0000-0000-000056040000}"/>
    <cellStyle name="Milliers 150 2 2 2" xfId="6437" xr:uid="{00000000-0005-0000-0000-000056040000}"/>
    <cellStyle name="Milliers 150 2 3" xfId="4071" xr:uid="{00000000-0005-0000-0000-000056040000}"/>
    <cellStyle name="Milliers 150 2 3 2" xfId="7212" xr:uid="{00000000-0005-0000-0000-000056040000}"/>
    <cellStyle name="Milliers 150 2 4" xfId="5625" xr:uid="{00000000-0005-0000-0000-000056040000}"/>
    <cellStyle name="Milliers 150 2 5" xfId="4881" xr:uid="{00000000-0005-0000-0000-000056040000}"/>
    <cellStyle name="Milliers 151" xfId="1924" xr:uid="{00000000-0005-0000-0000-000057040000}"/>
    <cellStyle name="Milliers 151 2" xfId="2317" xr:uid="{00000000-0005-0000-0000-000058040000}"/>
    <cellStyle name="Milliers 151 2 2" xfId="3180" xr:uid="{00000000-0005-0000-0000-000058040000}"/>
    <cellStyle name="Milliers 151 2 2 2" xfId="6438" xr:uid="{00000000-0005-0000-0000-000058040000}"/>
    <cellStyle name="Milliers 151 2 3" xfId="4072" xr:uid="{00000000-0005-0000-0000-000058040000}"/>
    <cellStyle name="Milliers 151 2 3 2" xfId="7213" xr:uid="{00000000-0005-0000-0000-000058040000}"/>
    <cellStyle name="Milliers 151 2 4" xfId="5626" xr:uid="{00000000-0005-0000-0000-000058040000}"/>
    <cellStyle name="Milliers 151 2 5" xfId="4882" xr:uid="{00000000-0005-0000-0000-000058040000}"/>
    <cellStyle name="Milliers 152" xfId="1925" xr:uid="{00000000-0005-0000-0000-000059040000}"/>
    <cellStyle name="Milliers 152 2" xfId="2318" xr:uid="{00000000-0005-0000-0000-00005A040000}"/>
    <cellStyle name="Milliers 152 2 2" xfId="3181" xr:uid="{00000000-0005-0000-0000-00005A040000}"/>
    <cellStyle name="Milliers 152 2 2 2" xfId="6439" xr:uid="{00000000-0005-0000-0000-00005A040000}"/>
    <cellStyle name="Milliers 152 2 3" xfId="4073" xr:uid="{00000000-0005-0000-0000-00005A040000}"/>
    <cellStyle name="Milliers 152 2 3 2" xfId="7214" xr:uid="{00000000-0005-0000-0000-00005A040000}"/>
    <cellStyle name="Milliers 152 2 4" xfId="5627" xr:uid="{00000000-0005-0000-0000-00005A040000}"/>
    <cellStyle name="Milliers 152 2 5" xfId="4883" xr:uid="{00000000-0005-0000-0000-00005A040000}"/>
    <cellStyle name="Milliers 153" xfId="1926" xr:uid="{00000000-0005-0000-0000-00005B040000}"/>
    <cellStyle name="Milliers 153 2" xfId="2319" xr:uid="{00000000-0005-0000-0000-00005C040000}"/>
    <cellStyle name="Milliers 153 2 2" xfId="3182" xr:uid="{00000000-0005-0000-0000-00005C040000}"/>
    <cellStyle name="Milliers 153 2 2 2" xfId="6440" xr:uid="{00000000-0005-0000-0000-00005C040000}"/>
    <cellStyle name="Milliers 153 2 3" xfId="4074" xr:uid="{00000000-0005-0000-0000-00005C040000}"/>
    <cellStyle name="Milliers 153 2 3 2" xfId="7215" xr:uid="{00000000-0005-0000-0000-00005C040000}"/>
    <cellStyle name="Milliers 153 2 4" xfId="5628" xr:uid="{00000000-0005-0000-0000-00005C040000}"/>
    <cellStyle name="Milliers 153 2 5" xfId="4884" xr:uid="{00000000-0005-0000-0000-00005C040000}"/>
    <cellStyle name="Milliers 154" xfId="1927" xr:uid="{00000000-0005-0000-0000-00005D040000}"/>
    <cellStyle name="Milliers 154 2" xfId="2320" xr:uid="{00000000-0005-0000-0000-00005E040000}"/>
    <cellStyle name="Milliers 154 2 2" xfId="3183" xr:uid="{00000000-0005-0000-0000-00005E040000}"/>
    <cellStyle name="Milliers 154 2 2 2" xfId="6441" xr:uid="{00000000-0005-0000-0000-00005E040000}"/>
    <cellStyle name="Milliers 154 2 3" xfId="4075" xr:uid="{00000000-0005-0000-0000-00005E040000}"/>
    <cellStyle name="Milliers 154 2 3 2" xfId="7216" xr:uid="{00000000-0005-0000-0000-00005E040000}"/>
    <cellStyle name="Milliers 154 2 4" xfId="5629" xr:uid="{00000000-0005-0000-0000-00005E040000}"/>
    <cellStyle name="Milliers 154 2 5" xfId="4885" xr:uid="{00000000-0005-0000-0000-00005E040000}"/>
    <cellStyle name="Milliers 155" xfId="1928" xr:uid="{00000000-0005-0000-0000-00005F040000}"/>
    <cellStyle name="Milliers 155 2" xfId="2321" xr:uid="{00000000-0005-0000-0000-000060040000}"/>
    <cellStyle name="Milliers 155 2 2" xfId="3184" xr:uid="{00000000-0005-0000-0000-000060040000}"/>
    <cellStyle name="Milliers 155 2 2 2" xfId="6442" xr:uid="{00000000-0005-0000-0000-000060040000}"/>
    <cellStyle name="Milliers 155 2 3" xfId="4076" xr:uid="{00000000-0005-0000-0000-000060040000}"/>
    <cellStyle name="Milliers 155 2 3 2" xfId="7217" xr:uid="{00000000-0005-0000-0000-000060040000}"/>
    <cellStyle name="Milliers 155 2 4" xfId="5630" xr:uid="{00000000-0005-0000-0000-000060040000}"/>
    <cellStyle name="Milliers 155 2 5" xfId="4886" xr:uid="{00000000-0005-0000-0000-000060040000}"/>
    <cellStyle name="Milliers 156" xfId="1929" xr:uid="{00000000-0005-0000-0000-000061040000}"/>
    <cellStyle name="Milliers 156 2" xfId="2322" xr:uid="{00000000-0005-0000-0000-000062040000}"/>
    <cellStyle name="Milliers 156 2 2" xfId="3185" xr:uid="{00000000-0005-0000-0000-000062040000}"/>
    <cellStyle name="Milliers 156 2 2 2" xfId="6443" xr:uid="{00000000-0005-0000-0000-000062040000}"/>
    <cellStyle name="Milliers 156 2 3" xfId="4077" xr:uid="{00000000-0005-0000-0000-000062040000}"/>
    <cellStyle name="Milliers 156 2 3 2" xfId="7218" xr:uid="{00000000-0005-0000-0000-000062040000}"/>
    <cellStyle name="Milliers 156 2 4" xfId="5631" xr:uid="{00000000-0005-0000-0000-000062040000}"/>
    <cellStyle name="Milliers 156 2 5" xfId="4887" xr:uid="{00000000-0005-0000-0000-000062040000}"/>
    <cellStyle name="Milliers 157" xfId="1930" xr:uid="{00000000-0005-0000-0000-000063040000}"/>
    <cellStyle name="Milliers 157 2" xfId="2323" xr:uid="{00000000-0005-0000-0000-000064040000}"/>
    <cellStyle name="Milliers 157 2 2" xfId="3186" xr:uid="{00000000-0005-0000-0000-000064040000}"/>
    <cellStyle name="Milliers 157 2 2 2" xfId="6444" xr:uid="{00000000-0005-0000-0000-000064040000}"/>
    <cellStyle name="Milliers 157 2 3" xfId="4078" xr:uid="{00000000-0005-0000-0000-000064040000}"/>
    <cellStyle name="Milliers 157 2 3 2" xfId="7219" xr:uid="{00000000-0005-0000-0000-000064040000}"/>
    <cellStyle name="Milliers 157 2 4" xfId="5632" xr:uid="{00000000-0005-0000-0000-000064040000}"/>
    <cellStyle name="Milliers 157 2 5" xfId="4888" xr:uid="{00000000-0005-0000-0000-000064040000}"/>
    <cellStyle name="Milliers 158" xfId="1931" xr:uid="{00000000-0005-0000-0000-000065040000}"/>
    <cellStyle name="Milliers 158 2" xfId="2324" xr:uid="{00000000-0005-0000-0000-000066040000}"/>
    <cellStyle name="Milliers 158 2 2" xfId="3187" xr:uid="{00000000-0005-0000-0000-000066040000}"/>
    <cellStyle name="Milliers 158 2 2 2" xfId="6445" xr:uid="{00000000-0005-0000-0000-000066040000}"/>
    <cellStyle name="Milliers 158 2 3" xfId="4079" xr:uid="{00000000-0005-0000-0000-000066040000}"/>
    <cellStyle name="Milliers 158 2 3 2" xfId="7220" xr:uid="{00000000-0005-0000-0000-000066040000}"/>
    <cellStyle name="Milliers 158 2 4" xfId="5633" xr:uid="{00000000-0005-0000-0000-000066040000}"/>
    <cellStyle name="Milliers 158 2 5" xfId="4889" xr:uid="{00000000-0005-0000-0000-000066040000}"/>
    <cellStyle name="Milliers 159" xfId="1932" xr:uid="{00000000-0005-0000-0000-000067040000}"/>
    <cellStyle name="Milliers 159 2" xfId="2325" xr:uid="{00000000-0005-0000-0000-000068040000}"/>
    <cellStyle name="Milliers 159 2 2" xfId="3188" xr:uid="{00000000-0005-0000-0000-000068040000}"/>
    <cellStyle name="Milliers 159 2 2 2" xfId="6446" xr:uid="{00000000-0005-0000-0000-000068040000}"/>
    <cellStyle name="Milliers 159 2 3" xfId="4080" xr:uid="{00000000-0005-0000-0000-000068040000}"/>
    <cellStyle name="Milliers 159 2 3 2" xfId="7221" xr:uid="{00000000-0005-0000-0000-000068040000}"/>
    <cellStyle name="Milliers 159 2 4" xfId="5634" xr:uid="{00000000-0005-0000-0000-000068040000}"/>
    <cellStyle name="Milliers 159 2 5" xfId="4890" xr:uid="{00000000-0005-0000-0000-000068040000}"/>
    <cellStyle name="Milliers 16" xfId="1767" xr:uid="{00000000-0005-0000-0000-000069040000}"/>
    <cellStyle name="Milliers 16 2" xfId="2326" xr:uid="{00000000-0005-0000-0000-00006A040000}"/>
    <cellStyle name="Milliers 16 2 2" xfId="3189" xr:uid="{00000000-0005-0000-0000-00006A040000}"/>
    <cellStyle name="Milliers 16 2 2 2" xfId="6447" xr:uid="{00000000-0005-0000-0000-00006A040000}"/>
    <cellStyle name="Milliers 16 2 3" xfId="4081" xr:uid="{00000000-0005-0000-0000-00006A040000}"/>
    <cellStyle name="Milliers 16 2 3 2" xfId="7222" xr:uid="{00000000-0005-0000-0000-00006A040000}"/>
    <cellStyle name="Milliers 16 2 4" xfId="5635" xr:uid="{00000000-0005-0000-0000-00006A040000}"/>
    <cellStyle name="Milliers 16 2 5" xfId="4891" xr:uid="{00000000-0005-0000-0000-00006A040000}"/>
    <cellStyle name="Milliers 160" xfId="1933" xr:uid="{00000000-0005-0000-0000-00006B040000}"/>
    <cellStyle name="Milliers 160 2" xfId="2327" xr:uid="{00000000-0005-0000-0000-00006C040000}"/>
    <cellStyle name="Milliers 160 2 2" xfId="3190" xr:uid="{00000000-0005-0000-0000-00006C040000}"/>
    <cellStyle name="Milliers 160 2 2 2" xfId="6448" xr:uid="{00000000-0005-0000-0000-00006C040000}"/>
    <cellStyle name="Milliers 160 2 3" xfId="4082" xr:uid="{00000000-0005-0000-0000-00006C040000}"/>
    <cellStyle name="Milliers 160 2 3 2" xfId="7223" xr:uid="{00000000-0005-0000-0000-00006C040000}"/>
    <cellStyle name="Milliers 160 2 4" xfId="5636" xr:uid="{00000000-0005-0000-0000-00006C040000}"/>
    <cellStyle name="Milliers 160 2 5" xfId="4892" xr:uid="{00000000-0005-0000-0000-00006C040000}"/>
    <cellStyle name="Milliers 161" xfId="1934" xr:uid="{00000000-0005-0000-0000-00006D040000}"/>
    <cellStyle name="Milliers 161 2" xfId="2328" xr:uid="{00000000-0005-0000-0000-00006E040000}"/>
    <cellStyle name="Milliers 161 2 2" xfId="3191" xr:uid="{00000000-0005-0000-0000-00006E040000}"/>
    <cellStyle name="Milliers 161 2 2 2" xfId="6449" xr:uid="{00000000-0005-0000-0000-00006E040000}"/>
    <cellStyle name="Milliers 161 2 3" xfId="4083" xr:uid="{00000000-0005-0000-0000-00006E040000}"/>
    <cellStyle name="Milliers 161 2 3 2" xfId="7224" xr:uid="{00000000-0005-0000-0000-00006E040000}"/>
    <cellStyle name="Milliers 161 2 4" xfId="5637" xr:uid="{00000000-0005-0000-0000-00006E040000}"/>
    <cellStyle name="Milliers 161 2 5" xfId="4893" xr:uid="{00000000-0005-0000-0000-00006E040000}"/>
    <cellStyle name="Milliers 162" xfId="1935" xr:uid="{00000000-0005-0000-0000-00006F040000}"/>
    <cellStyle name="Milliers 162 2" xfId="2329" xr:uid="{00000000-0005-0000-0000-000070040000}"/>
    <cellStyle name="Milliers 162 2 2" xfId="3192" xr:uid="{00000000-0005-0000-0000-000070040000}"/>
    <cellStyle name="Milliers 162 2 2 2" xfId="6450" xr:uid="{00000000-0005-0000-0000-000070040000}"/>
    <cellStyle name="Milliers 162 2 3" xfId="4084" xr:uid="{00000000-0005-0000-0000-000070040000}"/>
    <cellStyle name="Milliers 162 2 3 2" xfId="7225" xr:uid="{00000000-0005-0000-0000-000070040000}"/>
    <cellStyle name="Milliers 162 2 4" xfId="5638" xr:uid="{00000000-0005-0000-0000-000070040000}"/>
    <cellStyle name="Milliers 162 2 5" xfId="4894" xr:uid="{00000000-0005-0000-0000-000070040000}"/>
    <cellStyle name="Milliers 163" xfId="1936" xr:uid="{00000000-0005-0000-0000-000071040000}"/>
    <cellStyle name="Milliers 163 2" xfId="2330" xr:uid="{00000000-0005-0000-0000-000072040000}"/>
    <cellStyle name="Milliers 163 2 2" xfId="3193" xr:uid="{00000000-0005-0000-0000-000072040000}"/>
    <cellStyle name="Milliers 163 2 2 2" xfId="6451" xr:uid="{00000000-0005-0000-0000-000072040000}"/>
    <cellStyle name="Milliers 163 2 3" xfId="4085" xr:uid="{00000000-0005-0000-0000-000072040000}"/>
    <cellStyle name="Milliers 163 2 3 2" xfId="7226" xr:uid="{00000000-0005-0000-0000-000072040000}"/>
    <cellStyle name="Milliers 163 2 4" xfId="5639" xr:uid="{00000000-0005-0000-0000-000072040000}"/>
    <cellStyle name="Milliers 163 2 5" xfId="4895" xr:uid="{00000000-0005-0000-0000-000072040000}"/>
    <cellStyle name="Milliers 164" xfId="1937" xr:uid="{00000000-0005-0000-0000-000073040000}"/>
    <cellStyle name="Milliers 164 2" xfId="2331" xr:uid="{00000000-0005-0000-0000-000074040000}"/>
    <cellStyle name="Milliers 164 2 2" xfId="3194" xr:uid="{00000000-0005-0000-0000-000074040000}"/>
    <cellStyle name="Milliers 164 2 2 2" xfId="6452" xr:uid="{00000000-0005-0000-0000-000074040000}"/>
    <cellStyle name="Milliers 164 2 3" xfId="4086" xr:uid="{00000000-0005-0000-0000-000074040000}"/>
    <cellStyle name="Milliers 164 2 3 2" xfId="7227" xr:uid="{00000000-0005-0000-0000-000074040000}"/>
    <cellStyle name="Milliers 164 2 4" xfId="5640" xr:uid="{00000000-0005-0000-0000-000074040000}"/>
    <cellStyle name="Milliers 164 2 5" xfId="4896" xr:uid="{00000000-0005-0000-0000-000074040000}"/>
    <cellStyle name="Milliers 165" xfId="1938" xr:uid="{00000000-0005-0000-0000-000075040000}"/>
    <cellStyle name="Milliers 165 2" xfId="2332" xr:uid="{00000000-0005-0000-0000-000076040000}"/>
    <cellStyle name="Milliers 165 2 2" xfId="3195" xr:uid="{00000000-0005-0000-0000-000076040000}"/>
    <cellStyle name="Milliers 165 2 2 2" xfId="6453" xr:uid="{00000000-0005-0000-0000-000076040000}"/>
    <cellStyle name="Milliers 165 2 3" xfId="4087" xr:uid="{00000000-0005-0000-0000-000076040000}"/>
    <cellStyle name="Milliers 165 2 3 2" xfId="7228" xr:uid="{00000000-0005-0000-0000-000076040000}"/>
    <cellStyle name="Milliers 165 2 4" xfId="5641" xr:uid="{00000000-0005-0000-0000-000076040000}"/>
    <cellStyle name="Milliers 165 2 5" xfId="4897" xr:uid="{00000000-0005-0000-0000-000076040000}"/>
    <cellStyle name="Milliers 166" xfId="1939" xr:uid="{00000000-0005-0000-0000-000077040000}"/>
    <cellStyle name="Milliers 166 2" xfId="2333" xr:uid="{00000000-0005-0000-0000-000078040000}"/>
    <cellStyle name="Milliers 166 2 2" xfId="3196" xr:uid="{00000000-0005-0000-0000-000078040000}"/>
    <cellStyle name="Milliers 166 2 2 2" xfId="6454" xr:uid="{00000000-0005-0000-0000-000078040000}"/>
    <cellStyle name="Milliers 166 2 3" xfId="4088" xr:uid="{00000000-0005-0000-0000-000078040000}"/>
    <cellStyle name="Milliers 166 2 3 2" xfId="7229" xr:uid="{00000000-0005-0000-0000-000078040000}"/>
    <cellStyle name="Milliers 166 2 4" xfId="5642" xr:uid="{00000000-0005-0000-0000-000078040000}"/>
    <cellStyle name="Milliers 166 2 5" xfId="4898" xr:uid="{00000000-0005-0000-0000-000078040000}"/>
    <cellStyle name="Milliers 167" xfId="1940" xr:uid="{00000000-0005-0000-0000-000079040000}"/>
    <cellStyle name="Milliers 167 2" xfId="2334" xr:uid="{00000000-0005-0000-0000-00007A040000}"/>
    <cellStyle name="Milliers 167 2 2" xfId="3197" xr:uid="{00000000-0005-0000-0000-00007A040000}"/>
    <cellStyle name="Milliers 167 2 2 2" xfId="6455" xr:uid="{00000000-0005-0000-0000-00007A040000}"/>
    <cellStyle name="Milliers 167 2 3" xfId="4089" xr:uid="{00000000-0005-0000-0000-00007A040000}"/>
    <cellStyle name="Milliers 167 2 3 2" xfId="7230" xr:uid="{00000000-0005-0000-0000-00007A040000}"/>
    <cellStyle name="Milliers 167 2 4" xfId="5643" xr:uid="{00000000-0005-0000-0000-00007A040000}"/>
    <cellStyle name="Milliers 167 2 5" xfId="4899" xr:uid="{00000000-0005-0000-0000-00007A040000}"/>
    <cellStyle name="Milliers 168" xfId="1941" xr:uid="{00000000-0005-0000-0000-00007B040000}"/>
    <cellStyle name="Milliers 168 2" xfId="2335" xr:uid="{00000000-0005-0000-0000-00007C040000}"/>
    <cellStyle name="Milliers 168 2 2" xfId="3198" xr:uid="{00000000-0005-0000-0000-00007C040000}"/>
    <cellStyle name="Milliers 168 2 2 2" xfId="6456" xr:uid="{00000000-0005-0000-0000-00007C040000}"/>
    <cellStyle name="Milliers 168 2 3" xfId="4090" xr:uid="{00000000-0005-0000-0000-00007C040000}"/>
    <cellStyle name="Milliers 168 2 3 2" xfId="7231" xr:uid="{00000000-0005-0000-0000-00007C040000}"/>
    <cellStyle name="Milliers 168 2 4" xfId="5644" xr:uid="{00000000-0005-0000-0000-00007C040000}"/>
    <cellStyle name="Milliers 168 2 5" xfId="4900" xr:uid="{00000000-0005-0000-0000-00007C040000}"/>
    <cellStyle name="Milliers 169" xfId="1942" xr:uid="{00000000-0005-0000-0000-00007D040000}"/>
    <cellStyle name="Milliers 169 2" xfId="2336" xr:uid="{00000000-0005-0000-0000-00007E040000}"/>
    <cellStyle name="Milliers 169 2 2" xfId="3199" xr:uid="{00000000-0005-0000-0000-00007E040000}"/>
    <cellStyle name="Milliers 169 2 2 2" xfId="6457" xr:uid="{00000000-0005-0000-0000-00007E040000}"/>
    <cellStyle name="Milliers 169 2 3" xfId="4091" xr:uid="{00000000-0005-0000-0000-00007E040000}"/>
    <cellStyle name="Milliers 169 2 3 2" xfId="7232" xr:uid="{00000000-0005-0000-0000-00007E040000}"/>
    <cellStyle name="Milliers 169 2 4" xfId="5645" xr:uid="{00000000-0005-0000-0000-00007E040000}"/>
    <cellStyle name="Milliers 169 2 5" xfId="4901" xr:uid="{00000000-0005-0000-0000-00007E040000}"/>
    <cellStyle name="Milliers 17" xfId="1768" xr:uid="{00000000-0005-0000-0000-00007F040000}"/>
    <cellStyle name="Milliers 17 2" xfId="2337" xr:uid="{00000000-0005-0000-0000-000080040000}"/>
    <cellStyle name="Milliers 17 2 2" xfId="3200" xr:uid="{00000000-0005-0000-0000-000080040000}"/>
    <cellStyle name="Milliers 17 2 2 2" xfId="6458" xr:uid="{00000000-0005-0000-0000-000080040000}"/>
    <cellStyle name="Milliers 17 2 3" xfId="4092" xr:uid="{00000000-0005-0000-0000-000080040000}"/>
    <cellStyle name="Milliers 17 2 3 2" xfId="7233" xr:uid="{00000000-0005-0000-0000-000080040000}"/>
    <cellStyle name="Milliers 17 2 4" xfId="5646" xr:uid="{00000000-0005-0000-0000-000080040000}"/>
    <cellStyle name="Milliers 17 2 5" xfId="4902" xr:uid="{00000000-0005-0000-0000-000080040000}"/>
    <cellStyle name="Milliers 170" xfId="1943" xr:uid="{00000000-0005-0000-0000-000081040000}"/>
    <cellStyle name="Milliers 170 2" xfId="2338" xr:uid="{00000000-0005-0000-0000-000082040000}"/>
    <cellStyle name="Milliers 170 2 2" xfId="3201" xr:uid="{00000000-0005-0000-0000-000082040000}"/>
    <cellStyle name="Milliers 170 2 2 2" xfId="6459" xr:uid="{00000000-0005-0000-0000-000082040000}"/>
    <cellStyle name="Milliers 170 2 3" xfId="4093" xr:uid="{00000000-0005-0000-0000-000082040000}"/>
    <cellStyle name="Milliers 170 2 3 2" xfId="7234" xr:uid="{00000000-0005-0000-0000-000082040000}"/>
    <cellStyle name="Milliers 170 2 4" xfId="5647" xr:uid="{00000000-0005-0000-0000-000082040000}"/>
    <cellStyle name="Milliers 170 2 5" xfId="4903" xr:uid="{00000000-0005-0000-0000-000082040000}"/>
    <cellStyle name="Milliers 171" xfId="1944" xr:uid="{00000000-0005-0000-0000-000083040000}"/>
    <cellStyle name="Milliers 171 2" xfId="2339" xr:uid="{00000000-0005-0000-0000-000084040000}"/>
    <cellStyle name="Milliers 171 2 2" xfId="3202" xr:uid="{00000000-0005-0000-0000-000084040000}"/>
    <cellStyle name="Milliers 171 2 2 2" xfId="6460" xr:uid="{00000000-0005-0000-0000-000084040000}"/>
    <cellStyle name="Milliers 171 2 3" xfId="4094" xr:uid="{00000000-0005-0000-0000-000084040000}"/>
    <cellStyle name="Milliers 171 2 3 2" xfId="7235" xr:uid="{00000000-0005-0000-0000-000084040000}"/>
    <cellStyle name="Milliers 171 2 4" xfId="5648" xr:uid="{00000000-0005-0000-0000-000084040000}"/>
    <cellStyle name="Milliers 171 2 5" xfId="4904" xr:uid="{00000000-0005-0000-0000-000084040000}"/>
    <cellStyle name="Milliers 172" xfId="1945" xr:uid="{00000000-0005-0000-0000-000085040000}"/>
    <cellStyle name="Milliers 172 2" xfId="2340" xr:uid="{00000000-0005-0000-0000-000086040000}"/>
    <cellStyle name="Milliers 172 2 2" xfId="3203" xr:uid="{00000000-0005-0000-0000-000086040000}"/>
    <cellStyle name="Milliers 172 2 2 2" xfId="6461" xr:uid="{00000000-0005-0000-0000-000086040000}"/>
    <cellStyle name="Milliers 172 2 3" xfId="4095" xr:uid="{00000000-0005-0000-0000-000086040000}"/>
    <cellStyle name="Milliers 172 2 3 2" xfId="7236" xr:uid="{00000000-0005-0000-0000-000086040000}"/>
    <cellStyle name="Milliers 172 2 4" xfId="5649" xr:uid="{00000000-0005-0000-0000-000086040000}"/>
    <cellStyle name="Milliers 172 2 5" xfId="4905" xr:uid="{00000000-0005-0000-0000-000086040000}"/>
    <cellStyle name="Milliers 173" xfId="1946" xr:uid="{00000000-0005-0000-0000-000087040000}"/>
    <cellStyle name="Milliers 173 2" xfId="2341" xr:uid="{00000000-0005-0000-0000-000088040000}"/>
    <cellStyle name="Milliers 173 2 2" xfId="3204" xr:uid="{00000000-0005-0000-0000-000088040000}"/>
    <cellStyle name="Milliers 173 2 2 2" xfId="6462" xr:uid="{00000000-0005-0000-0000-000088040000}"/>
    <cellStyle name="Milliers 173 2 3" xfId="4096" xr:uid="{00000000-0005-0000-0000-000088040000}"/>
    <cellStyle name="Milliers 173 2 3 2" xfId="7237" xr:uid="{00000000-0005-0000-0000-000088040000}"/>
    <cellStyle name="Milliers 173 2 4" xfId="5650" xr:uid="{00000000-0005-0000-0000-000088040000}"/>
    <cellStyle name="Milliers 173 2 5" xfId="4906" xr:uid="{00000000-0005-0000-0000-000088040000}"/>
    <cellStyle name="Milliers 174" xfId="1947" xr:uid="{00000000-0005-0000-0000-000089040000}"/>
    <cellStyle name="Milliers 174 2" xfId="2342" xr:uid="{00000000-0005-0000-0000-00008A040000}"/>
    <cellStyle name="Milliers 174 2 2" xfId="3205" xr:uid="{00000000-0005-0000-0000-00008A040000}"/>
    <cellStyle name="Milliers 174 2 2 2" xfId="6463" xr:uid="{00000000-0005-0000-0000-00008A040000}"/>
    <cellStyle name="Milliers 174 2 3" xfId="4097" xr:uid="{00000000-0005-0000-0000-00008A040000}"/>
    <cellStyle name="Milliers 174 2 3 2" xfId="7238" xr:uid="{00000000-0005-0000-0000-00008A040000}"/>
    <cellStyle name="Milliers 174 2 4" xfId="5651" xr:uid="{00000000-0005-0000-0000-00008A040000}"/>
    <cellStyle name="Milliers 174 2 5" xfId="4907" xr:uid="{00000000-0005-0000-0000-00008A040000}"/>
    <cellStyle name="Milliers 175" xfId="1948" xr:uid="{00000000-0005-0000-0000-00008B040000}"/>
    <cellStyle name="Milliers 175 2" xfId="2343" xr:uid="{00000000-0005-0000-0000-00008C040000}"/>
    <cellStyle name="Milliers 175 2 2" xfId="3206" xr:uid="{00000000-0005-0000-0000-00008C040000}"/>
    <cellStyle name="Milliers 175 2 2 2" xfId="6464" xr:uid="{00000000-0005-0000-0000-00008C040000}"/>
    <cellStyle name="Milliers 175 2 3" xfId="4098" xr:uid="{00000000-0005-0000-0000-00008C040000}"/>
    <cellStyle name="Milliers 175 2 3 2" xfId="7239" xr:uid="{00000000-0005-0000-0000-00008C040000}"/>
    <cellStyle name="Milliers 175 2 4" xfId="5652" xr:uid="{00000000-0005-0000-0000-00008C040000}"/>
    <cellStyle name="Milliers 175 2 5" xfId="4908" xr:uid="{00000000-0005-0000-0000-00008C040000}"/>
    <cellStyle name="Milliers 176" xfId="1949" xr:uid="{00000000-0005-0000-0000-00008D040000}"/>
    <cellStyle name="Milliers 176 2" xfId="2344" xr:uid="{00000000-0005-0000-0000-00008E040000}"/>
    <cellStyle name="Milliers 176 2 2" xfId="3207" xr:uid="{00000000-0005-0000-0000-00008E040000}"/>
    <cellStyle name="Milliers 176 2 2 2" xfId="6465" xr:uid="{00000000-0005-0000-0000-00008E040000}"/>
    <cellStyle name="Milliers 176 2 3" xfId="4099" xr:uid="{00000000-0005-0000-0000-00008E040000}"/>
    <cellStyle name="Milliers 176 2 3 2" xfId="7240" xr:uid="{00000000-0005-0000-0000-00008E040000}"/>
    <cellStyle name="Milliers 176 2 4" xfId="5653" xr:uid="{00000000-0005-0000-0000-00008E040000}"/>
    <cellStyle name="Milliers 176 2 5" xfId="4909" xr:uid="{00000000-0005-0000-0000-00008E040000}"/>
    <cellStyle name="Milliers 177" xfId="1950" xr:uid="{00000000-0005-0000-0000-00008F040000}"/>
    <cellStyle name="Milliers 177 2" xfId="2345" xr:uid="{00000000-0005-0000-0000-000090040000}"/>
    <cellStyle name="Milliers 177 2 2" xfId="3208" xr:uid="{00000000-0005-0000-0000-000090040000}"/>
    <cellStyle name="Milliers 177 2 2 2" xfId="6466" xr:uid="{00000000-0005-0000-0000-000090040000}"/>
    <cellStyle name="Milliers 177 2 3" xfId="4100" xr:uid="{00000000-0005-0000-0000-000090040000}"/>
    <cellStyle name="Milliers 177 2 3 2" xfId="7241" xr:uid="{00000000-0005-0000-0000-000090040000}"/>
    <cellStyle name="Milliers 177 2 4" xfId="5654" xr:uid="{00000000-0005-0000-0000-000090040000}"/>
    <cellStyle name="Milliers 177 2 5" xfId="4910" xr:uid="{00000000-0005-0000-0000-000090040000}"/>
    <cellStyle name="Milliers 178" xfId="1951" xr:uid="{00000000-0005-0000-0000-000091040000}"/>
    <cellStyle name="Milliers 178 2" xfId="2346" xr:uid="{00000000-0005-0000-0000-000092040000}"/>
    <cellStyle name="Milliers 178 2 2" xfId="3209" xr:uid="{00000000-0005-0000-0000-000092040000}"/>
    <cellStyle name="Milliers 178 2 2 2" xfId="6467" xr:uid="{00000000-0005-0000-0000-000092040000}"/>
    <cellStyle name="Milliers 178 2 3" xfId="4101" xr:uid="{00000000-0005-0000-0000-000092040000}"/>
    <cellStyle name="Milliers 178 2 3 2" xfId="7242" xr:uid="{00000000-0005-0000-0000-000092040000}"/>
    <cellStyle name="Milliers 178 2 4" xfId="5655" xr:uid="{00000000-0005-0000-0000-000092040000}"/>
    <cellStyle name="Milliers 178 2 5" xfId="4911" xr:uid="{00000000-0005-0000-0000-000092040000}"/>
    <cellStyle name="Milliers 179" xfId="1952" xr:uid="{00000000-0005-0000-0000-000093040000}"/>
    <cellStyle name="Milliers 179 2" xfId="2347" xr:uid="{00000000-0005-0000-0000-000094040000}"/>
    <cellStyle name="Milliers 179 2 2" xfId="3210" xr:uid="{00000000-0005-0000-0000-000094040000}"/>
    <cellStyle name="Milliers 179 2 2 2" xfId="6468" xr:uid="{00000000-0005-0000-0000-000094040000}"/>
    <cellStyle name="Milliers 179 2 3" xfId="4102" xr:uid="{00000000-0005-0000-0000-000094040000}"/>
    <cellStyle name="Milliers 179 2 3 2" xfId="7243" xr:uid="{00000000-0005-0000-0000-000094040000}"/>
    <cellStyle name="Milliers 179 2 4" xfId="5656" xr:uid="{00000000-0005-0000-0000-000094040000}"/>
    <cellStyle name="Milliers 179 2 5" xfId="4912" xr:uid="{00000000-0005-0000-0000-000094040000}"/>
    <cellStyle name="Milliers 18" xfId="1769" xr:uid="{00000000-0005-0000-0000-000095040000}"/>
    <cellStyle name="Milliers 18 2" xfId="2348" xr:uid="{00000000-0005-0000-0000-000096040000}"/>
    <cellStyle name="Milliers 18 2 2" xfId="3211" xr:uid="{00000000-0005-0000-0000-000096040000}"/>
    <cellStyle name="Milliers 18 2 2 2" xfId="6469" xr:uid="{00000000-0005-0000-0000-000096040000}"/>
    <cellStyle name="Milliers 18 2 3" xfId="4103" xr:uid="{00000000-0005-0000-0000-000096040000}"/>
    <cellStyle name="Milliers 18 2 3 2" xfId="7244" xr:uid="{00000000-0005-0000-0000-000096040000}"/>
    <cellStyle name="Milliers 18 2 4" xfId="5657" xr:uid="{00000000-0005-0000-0000-000096040000}"/>
    <cellStyle name="Milliers 18 2 5" xfId="4913" xr:uid="{00000000-0005-0000-0000-000096040000}"/>
    <cellStyle name="Milliers 180" xfId="1953" xr:uid="{00000000-0005-0000-0000-000097040000}"/>
    <cellStyle name="Milliers 180 2" xfId="2349" xr:uid="{00000000-0005-0000-0000-000098040000}"/>
    <cellStyle name="Milliers 180 2 2" xfId="3212" xr:uid="{00000000-0005-0000-0000-000098040000}"/>
    <cellStyle name="Milliers 180 2 2 2" xfId="6470" xr:uid="{00000000-0005-0000-0000-000098040000}"/>
    <cellStyle name="Milliers 180 2 3" xfId="4104" xr:uid="{00000000-0005-0000-0000-000098040000}"/>
    <cellStyle name="Milliers 180 2 3 2" xfId="7245" xr:uid="{00000000-0005-0000-0000-000098040000}"/>
    <cellStyle name="Milliers 180 2 4" xfId="5658" xr:uid="{00000000-0005-0000-0000-000098040000}"/>
    <cellStyle name="Milliers 180 2 5" xfId="4914" xr:uid="{00000000-0005-0000-0000-000098040000}"/>
    <cellStyle name="Milliers 181" xfId="1954" xr:uid="{00000000-0005-0000-0000-000099040000}"/>
    <cellStyle name="Milliers 181 2" xfId="2350" xr:uid="{00000000-0005-0000-0000-00009A040000}"/>
    <cellStyle name="Milliers 181 2 2" xfId="3213" xr:uid="{00000000-0005-0000-0000-00009A040000}"/>
    <cellStyle name="Milliers 181 2 2 2" xfId="6471" xr:uid="{00000000-0005-0000-0000-00009A040000}"/>
    <cellStyle name="Milliers 181 2 3" xfId="4105" xr:uid="{00000000-0005-0000-0000-00009A040000}"/>
    <cellStyle name="Milliers 181 2 3 2" xfId="7246" xr:uid="{00000000-0005-0000-0000-00009A040000}"/>
    <cellStyle name="Milliers 181 2 4" xfId="5659" xr:uid="{00000000-0005-0000-0000-00009A040000}"/>
    <cellStyle name="Milliers 181 2 5" xfId="4915" xr:uid="{00000000-0005-0000-0000-00009A040000}"/>
    <cellStyle name="Milliers 182" xfId="1955" xr:uid="{00000000-0005-0000-0000-00009B040000}"/>
    <cellStyle name="Milliers 182 2" xfId="2351" xr:uid="{00000000-0005-0000-0000-00009C040000}"/>
    <cellStyle name="Milliers 182 2 2" xfId="3214" xr:uid="{00000000-0005-0000-0000-00009C040000}"/>
    <cellStyle name="Milliers 182 2 2 2" xfId="6472" xr:uid="{00000000-0005-0000-0000-00009C040000}"/>
    <cellStyle name="Milliers 182 2 3" xfId="4106" xr:uid="{00000000-0005-0000-0000-00009C040000}"/>
    <cellStyle name="Milliers 182 2 3 2" xfId="7247" xr:uid="{00000000-0005-0000-0000-00009C040000}"/>
    <cellStyle name="Milliers 182 2 4" xfId="5660" xr:uid="{00000000-0005-0000-0000-00009C040000}"/>
    <cellStyle name="Milliers 182 2 5" xfId="4916" xr:uid="{00000000-0005-0000-0000-00009C040000}"/>
    <cellStyle name="Milliers 183" xfId="1956" xr:uid="{00000000-0005-0000-0000-00009D040000}"/>
    <cellStyle name="Milliers 183 2" xfId="2352" xr:uid="{00000000-0005-0000-0000-00009E040000}"/>
    <cellStyle name="Milliers 183 2 2" xfId="3215" xr:uid="{00000000-0005-0000-0000-00009E040000}"/>
    <cellStyle name="Milliers 183 2 2 2" xfId="6473" xr:uid="{00000000-0005-0000-0000-00009E040000}"/>
    <cellStyle name="Milliers 183 2 3" xfId="4107" xr:uid="{00000000-0005-0000-0000-00009E040000}"/>
    <cellStyle name="Milliers 183 2 3 2" xfId="7248" xr:uid="{00000000-0005-0000-0000-00009E040000}"/>
    <cellStyle name="Milliers 183 2 4" xfId="5661" xr:uid="{00000000-0005-0000-0000-00009E040000}"/>
    <cellStyle name="Milliers 183 2 5" xfId="4917" xr:uid="{00000000-0005-0000-0000-00009E040000}"/>
    <cellStyle name="Milliers 184" xfId="1957" xr:uid="{00000000-0005-0000-0000-00009F040000}"/>
    <cellStyle name="Milliers 184 2" xfId="2353" xr:uid="{00000000-0005-0000-0000-0000A0040000}"/>
    <cellStyle name="Milliers 184 2 2" xfId="3216" xr:uid="{00000000-0005-0000-0000-0000A0040000}"/>
    <cellStyle name="Milliers 184 2 2 2" xfId="6474" xr:uid="{00000000-0005-0000-0000-0000A0040000}"/>
    <cellStyle name="Milliers 184 2 3" xfId="4108" xr:uid="{00000000-0005-0000-0000-0000A0040000}"/>
    <cellStyle name="Milliers 184 2 3 2" xfId="7249" xr:uid="{00000000-0005-0000-0000-0000A0040000}"/>
    <cellStyle name="Milliers 184 2 4" xfId="5662" xr:uid="{00000000-0005-0000-0000-0000A0040000}"/>
    <cellStyle name="Milliers 184 2 5" xfId="4918" xr:uid="{00000000-0005-0000-0000-0000A0040000}"/>
    <cellStyle name="Milliers 185" xfId="1958" xr:uid="{00000000-0005-0000-0000-0000A1040000}"/>
    <cellStyle name="Milliers 185 2" xfId="2354" xr:uid="{00000000-0005-0000-0000-0000A2040000}"/>
    <cellStyle name="Milliers 185 2 2" xfId="3217" xr:uid="{00000000-0005-0000-0000-0000A2040000}"/>
    <cellStyle name="Milliers 185 2 2 2" xfId="6475" xr:uid="{00000000-0005-0000-0000-0000A2040000}"/>
    <cellStyle name="Milliers 185 2 3" xfId="4109" xr:uid="{00000000-0005-0000-0000-0000A2040000}"/>
    <cellStyle name="Milliers 185 2 3 2" xfId="7250" xr:uid="{00000000-0005-0000-0000-0000A2040000}"/>
    <cellStyle name="Milliers 185 2 4" xfId="5663" xr:uid="{00000000-0005-0000-0000-0000A2040000}"/>
    <cellStyle name="Milliers 185 2 5" xfId="4919" xr:uid="{00000000-0005-0000-0000-0000A2040000}"/>
    <cellStyle name="Milliers 186" xfId="1959" xr:uid="{00000000-0005-0000-0000-0000A3040000}"/>
    <cellStyle name="Milliers 186 2" xfId="2355" xr:uid="{00000000-0005-0000-0000-0000A4040000}"/>
    <cellStyle name="Milliers 186 2 2" xfId="3218" xr:uid="{00000000-0005-0000-0000-0000A4040000}"/>
    <cellStyle name="Milliers 186 2 2 2" xfId="6476" xr:uid="{00000000-0005-0000-0000-0000A4040000}"/>
    <cellStyle name="Milliers 186 2 3" xfId="4110" xr:uid="{00000000-0005-0000-0000-0000A4040000}"/>
    <cellStyle name="Milliers 186 2 3 2" xfId="7251" xr:uid="{00000000-0005-0000-0000-0000A4040000}"/>
    <cellStyle name="Milliers 186 2 4" xfId="5664" xr:uid="{00000000-0005-0000-0000-0000A4040000}"/>
    <cellStyle name="Milliers 186 2 5" xfId="4920" xr:uid="{00000000-0005-0000-0000-0000A4040000}"/>
    <cellStyle name="Milliers 187" xfId="1960" xr:uid="{00000000-0005-0000-0000-0000A5040000}"/>
    <cellStyle name="Milliers 187 2" xfId="2356" xr:uid="{00000000-0005-0000-0000-0000A6040000}"/>
    <cellStyle name="Milliers 187 2 2" xfId="3219" xr:uid="{00000000-0005-0000-0000-0000A6040000}"/>
    <cellStyle name="Milliers 187 2 2 2" xfId="6477" xr:uid="{00000000-0005-0000-0000-0000A6040000}"/>
    <cellStyle name="Milliers 187 2 3" xfId="4111" xr:uid="{00000000-0005-0000-0000-0000A6040000}"/>
    <cellStyle name="Milliers 187 2 3 2" xfId="7252" xr:uid="{00000000-0005-0000-0000-0000A6040000}"/>
    <cellStyle name="Milliers 187 2 4" xfId="5665" xr:uid="{00000000-0005-0000-0000-0000A6040000}"/>
    <cellStyle name="Milliers 187 2 5" xfId="4921" xr:uid="{00000000-0005-0000-0000-0000A6040000}"/>
    <cellStyle name="Milliers 188" xfId="1961" xr:uid="{00000000-0005-0000-0000-0000A7040000}"/>
    <cellStyle name="Milliers 188 2" xfId="2357" xr:uid="{00000000-0005-0000-0000-0000A8040000}"/>
    <cellStyle name="Milliers 188 2 2" xfId="3220" xr:uid="{00000000-0005-0000-0000-0000A8040000}"/>
    <cellStyle name="Milliers 188 2 2 2" xfId="6478" xr:uid="{00000000-0005-0000-0000-0000A8040000}"/>
    <cellStyle name="Milliers 188 2 3" xfId="4112" xr:uid="{00000000-0005-0000-0000-0000A8040000}"/>
    <cellStyle name="Milliers 188 2 3 2" xfId="7253" xr:uid="{00000000-0005-0000-0000-0000A8040000}"/>
    <cellStyle name="Milliers 188 2 4" xfId="5666" xr:uid="{00000000-0005-0000-0000-0000A8040000}"/>
    <cellStyle name="Milliers 188 2 5" xfId="4922" xr:uid="{00000000-0005-0000-0000-0000A8040000}"/>
    <cellStyle name="Milliers 189" xfId="1962" xr:uid="{00000000-0005-0000-0000-0000A9040000}"/>
    <cellStyle name="Milliers 189 2" xfId="2358" xr:uid="{00000000-0005-0000-0000-0000AA040000}"/>
    <cellStyle name="Milliers 189 2 2" xfId="3221" xr:uid="{00000000-0005-0000-0000-0000AA040000}"/>
    <cellStyle name="Milliers 189 2 2 2" xfId="6479" xr:uid="{00000000-0005-0000-0000-0000AA040000}"/>
    <cellStyle name="Milliers 189 2 3" xfId="4113" xr:uid="{00000000-0005-0000-0000-0000AA040000}"/>
    <cellStyle name="Milliers 189 2 3 2" xfId="7254" xr:uid="{00000000-0005-0000-0000-0000AA040000}"/>
    <cellStyle name="Milliers 189 2 4" xfId="5667" xr:uid="{00000000-0005-0000-0000-0000AA040000}"/>
    <cellStyle name="Milliers 189 2 5" xfId="4923" xr:uid="{00000000-0005-0000-0000-0000AA040000}"/>
    <cellStyle name="Milliers 19" xfId="1770" xr:uid="{00000000-0005-0000-0000-0000AB040000}"/>
    <cellStyle name="Milliers 19 2" xfId="2359" xr:uid="{00000000-0005-0000-0000-0000AC040000}"/>
    <cellStyle name="Milliers 19 2 2" xfId="3222" xr:uid="{00000000-0005-0000-0000-0000AC040000}"/>
    <cellStyle name="Milliers 19 2 2 2" xfId="6480" xr:uid="{00000000-0005-0000-0000-0000AC040000}"/>
    <cellStyle name="Milliers 19 2 3" xfId="4114" xr:uid="{00000000-0005-0000-0000-0000AC040000}"/>
    <cellStyle name="Milliers 19 2 3 2" xfId="7255" xr:uid="{00000000-0005-0000-0000-0000AC040000}"/>
    <cellStyle name="Milliers 19 2 4" xfId="5668" xr:uid="{00000000-0005-0000-0000-0000AC040000}"/>
    <cellStyle name="Milliers 19 2 5" xfId="4924" xr:uid="{00000000-0005-0000-0000-0000AC040000}"/>
    <cellStyle name="Milliers 190" xfId="1963" xr:uid="{00000000-0005-0000-0000-0000AD040000}"/>
    <cellStyle name="Milliers 190 2" xfId="2360" xr:uid="{00000000-0005-0000-0000-0000AE040000}"/>
    <cellStyle name="Milliers 190 2 2" xfId="3223" xr:uid="{00000000-0005-0000-0000-0000AE040000}"/>
    <cellStyle name="Milliers 190 2 2 2" xfId="6481" xr:uid="{00000000-0005-0000-0000-0000AE040000}"/>
    <cellStyle name="Milliers 190 2 3" xfId="4115" xr:uid="{00000000-0005-0000-0000-0000AE040000}"/>
    <cellStyle name="Milliers 190 2 3 2" xfId="7256" xr:uid="{00000000-0005-0000-0000-0000AE040000}"/>
    <cellStyle name="Milliers 190 2 4" xfId="5669" xr:uid="{00000000-0005-0000-0000-0000AE040000}"/>
    <cellStyle name="Milliers 190 2 5" xfId="4925" xr:uid="{00000000-0005-0000-0000-0000AE040000}"/>
    <cellStyle name="Milliers 191" xfId="1964" xr:uid="{00000000-0005-0000-0000-0000AF040000}"/>
    <cellStyle name="Milliers 191 2" xfId="2361" xr:uid="{00000000-0005-0000-0000-0000B0040000}"/>
    <cellStyle name="Milliers 191 2 2" xfId="3224" xr:uid="{00000000-0005-0000-0000-0000B0040000}"/>
    <cellStyle name="Milliers 191 2 2 2" xfId="6482" xr:uid="{00000000-0005-0000-0000-0000B0040000}"/>
    <cellStyle name="Milliers 191 2 3" xfId="4116" xr:uid="{00000000-0005-0000-0000-0000B0040000}"/>
    <cellStyle name="Milliers 191 2 3 2" xfId="7257" xr:uid="{00000000-0005-0000-0000-0000B0040000}"/>
    <cellStyle name="Milliers 191 2 4" xfId="5670" xr:uid="{00000000-0005-0000-0000-0000B0040000}"/>
    <cellStyle name="Milliers 191 2 5" xfId="4926" xr:uid="{00000000-0005-0000-0000-0000B0040000}"/>
    <cellStyle name="Milliers 192" xfId="1965" xr:uid="{00000000-0005-0000-0000-0000B1040000}"/>
    <cellStyle name="Milliers 192 2" xfId="2362" xr:uid="{00000000-0005-0000-0000-0000B2040000}"/>
    <cellStyle name="Milliers 192 2 2" xfId="3225" xr:uid="{00000000-0005-0000-0000-0000B2040000}"/>
    <cellStyle name="Milliers 192 2 2 2" xfId="6483" xr:uid="{00000000-0005-0000-0000-0000B2040000}"/>
    <cellStyle name="Milliers 192 2 3" xfId="4117" xr:uid="{00000000-0005-0000-0000-0000B2040000}"/>
    <cellStyle name="Milliers 192 2 3 2" xfId="7258" xr:uid="{00000000-0005-0000-0000-0000B2040000}"/>
    <cellStyle name="Milliers 192 2 4" xfId="5671" xr:uid="{00000000-0005-0000-0000-0000B2040000}"/>
    <cellStyle name="Milliers 192 2 5" xfId="4927" xr:uid="{00000000-0005-0000-0000-0000B2040000}"/>
    <cellStyle name="Milliers 193" xfId="1966" xr:uid="{00000000-0005-0000-0000-0000B3040000}"/>
    <cellStyle name="Milliers 193 2" xfId="2363" xr:uid="{00000000-0005-0000-0000-0000B4040000}"/>
    <cellStyle name="Milliers 193 2 2" xfId="3226" xr:uid="{00000000-0005-0000-0000-0000B4040000}"/>
    <cellStyle name="Milliers 193 2 2 2" xfId="6484" xr:uid="{00000000-0005-0000-0000-0000B4040000}"/>
    <cellStyle name="Milliers 193 2 3" xfId="4118" xr:uid="{00000000-0005-0000-0000-0000B4040000}"/>
    <cellStyle name="Milliers 193 2 3 2" xfId="7259" xr:uid="{00000000-0005-0000-0000-0000B4040000}"/>
    <cellStyle name="Milliers 193 2 4" xfId="5672" xr:uid="{00000000-0005-0000-0000-0000B4040000}"/>
    <cellStyle name="Milliers 193 2 5" xfId="4928" xr:uid="{00000000-0005-0000-0000-0000B4040000}"/>
    <cellStyle name="Milliers 194" xfId="1967" xr:uid="{00000000-0005-0000-0000-0000B5040000}"/>
    <cellStyle name="Milliers 194 2" xfId="2364" xr:uid="{00000000-0005-0000-0000-0000B6040000}"/>
    <cellStyle name="Milliers 194 2 2" xfId="3227" xr:uid="{00000000-0005-0000-0000-0000B6040000}"/>
    <cellStyle name="Milliers 194 2 2 2" xfId="6485" xr:uid="{00000000-0005-0000-0000-0000B6040000}"/>
    <cellStyle name="Milliers 194 2 3" xfId="4119" xr:uid="{00000000-0005-0000-0000-0000B6040000}"/>
    <cellStyle name="Milliers 194 2 3 2" xfId="7260" xr:uid="{00000000-0005-0000-0000-0000B6040000}"/>
    <cellStyle name="Milliers 194 2 4" xfId="5673" xr:uid="{00000000-0005-0000-0000-0000B6040000}"/>
    <cellStyle name="Milliers 194 2 5" xfId="4929" xr:uid="{00000000-0005-0000-0000-0000B6040000}"/>
    <cellStyle name="Milliers 195" xfId="1968" xr:uid="{00000000-0005-0000-0000-0000B7040000}"/>
    <cellStyle name="Milliers 195 2" xfId="2365" xr:uid="{00000000-0005-0000-0000-0000B8040000}"/>
    <cellStyle name="Milliers 195 2 2" xfId="3228" xr:uid="{00000000-0005-0000-0000-0000B8040000}"/>
    <cellStyle name="Milliers 195 2 2 2" xfId="6486" xr:uid="{00000000-0005-0000-0000-0000B8040000}"/>
    <cellStyle name="Milliers 195 2 3" xfId="4120" xr:uid="{00000000-0005-0000-0000-0000B8040000}"/>
    <cellStyle name="Milliers 195 2 3 2" xfId="7261" xr:uid="{00000000-0005-0000-0000-0000B8040000}"/>
    <cellStyle name="Milliers 195 2 4" xfId="5674" xr:uid="{00000000-0005-0000-0000-0000B8040000}"/>
    <cellStyle name="Milliers 195 2 5" xfId="4930" xr:uid="{00000000-0005-0000-0000-0000B8040000}"/>
    <cellStyle name="Milliers 196" xfId="1969" xr:uid="{00000000-0005-0000-0000-0000B9040000}"/>
    <cellStyle name="Milliers 196 2" xfId="2366" xr:uid="{00000000-0005-0000-0000-0000BA040000}"/>
    <cellStyle name="Milliers 196 2 2" xfId="3229" xr:uid="{00000000-0005-0000-0000-0000BA040000}"/>
    <cellStyle name="Milliers 196 2 2 2" xfId="6487" xr:uid="{00000000-0005-0000-0000-0000BA040000}"/>
    <cellStyle name="Milliers 196 2 3" xfId="4121" xr:uid="{00000000-0005-0000-0000-0000BA040000}"/>
    <cellStyle name="Milliers 196 2 3 2" xfId="7262" xr:uid="{00000000-0005-0000-0000-0000BA040000}"/>
    <cellStyle name="Milliers 196 2 4" xfId="5675" xr:uid="{00000000-0005-0000-0000-0000BA040000}"/>
    <cellStyle name="Milliers 196 2 5" xfId="4931" xr:uid="{00000000-0005-0000-0000-0000BA040000}"/>
    <cellStyle name="Milliers 197" xfId="1970" xr:uid="{00000000-0005-0000-0000-0000BB040000}"/>
    <cellStyle name="Milliers 197 2" xfId="2367" xr:uid="{00000000-0005-0000-0000-0000BC040000}"/>
    <cellStyle name="Milliers 197 2 2" xfId="3230" xr:uid="{00000000-0005-0000-0000-0000BC040000}"/>
    <cellStyle name="Milliers 197 2 2 2" xfId="6488" xr:uid="{00000000-0005-0000-0000-0000BC040000}"/>
    <cellStyle name="Milliers 197 2 3" xfId="4122" xr:uid="{00000000-0005-0000-0000-0000BC040000}"/>
    <cellStyle name="Milliers 197 2 3 2" xfId="7263" xr:uid="{00000000-0005-0000-0000-0000BC040000}"/>
    <cellStyle name="Milliers 197 2 4" xfId="5676" xr:uid="{00000000-0005-0000-0000-0000BC040000}"/>
    <cellStyle name="Milliers 197 2 5" xfId="4932" xr:uid="{00000000-0005-0000-0000-0000BC040000}"/>
    <cellStyle name="Milliers 198" xfId="1971" xr:uid="{00000000-0005-0000-0000-0000BD040000}"/>
    <cellStyle name="Milliers 198 2" xfId="2368" xr:uid="{00000000-0005-0000-0000-0000BE040000}"/>
    <cellStyle name="Milliers 198 2 2" xfId="3231" xr:uid="{00000000-0005-0000-0000-0000BE040000}"/>
    <cellStyle name="Milliers 198 2 2 2" xfId="6489" xr:uid="{00000000-0005-0000-0000-0000BE040000}"/>
    <cellStyle name="Milliers 198 2 3" xfId="4123" xr:uid="{00000000-0005-0000-0000-0000BE040000}"/>
    <cellStyle name="Milliers 198 2 3 2" xfId="7264" xr:uid="{00000000-0005-0000-0000-0000BE040000}"/>
    <cellStyle name="Milliers 198 2 4" xfId="5677" xr:uid="{00000000-0005-0000-0000-0000BE040000}"/>
    <cellStyle name="Milliers 198 2 5" xfId="4933" xr:uid="{00000000-0005-0000-0000-0000BE040000}"/>
    <cellStyle name="Milliers 199" xfId="1972" xr:uid="{00000000-0005-0000-0000-0000BF040000}"/>
    <cellStyle name="Milliers 199 2" xfId="2369" xr:uid="{00000000-0005-0000-0000-0000C0040000}"/>
    <cellStyle name="Milliers 199 2 2" xfId="3232" xr:uid="{00000000-0005-0000-0000-0000C0040000}"/>
    <cellStyle name="Milliers 199 2 2 2" xfId="6490" xr:uid="{00000000-0005-0000-0000-0000C0040000}"/>
    <cellStyle name="Milliers 199 2 3" xfId="4124" xr:uid="{00000000-0005-0000-0000-0000C0040000}"/>
    <cellStyle name="Milliers 199 2 3 2" xfId="7265" xr:uid="{00000000-0005-0000-0000-0000C0040000}"/>
    <cellStyle name="Milliers 199 2 4" xfId="5678" xr:uid="{00000000-0005-0000-0000-0000C0040000}"/>
    <cellStyle name="Milliers 199 2 5" xfId="4934" xr:uid="{00000000-0005-0000-0000-0000C0040000}"/>
    <cellStyle name="Milliers 2" xfId="1269" xr:uid="{00000000-0005-0000-0000-0000C1040000}"/>
    <cellStyle name="Milliers 2 10" xfId="4647" xr:uid="{00000000-0005-0000-0000-0000C1040000}"/>
    <cellStyle name="Milliers 2 11" xfId="7758" xr:uid="{00000000-0005-0000-0000-000003000000}"/>
    <cellStyle name="Milliers 2 12" xfId="7839" xr:uid="{00000000-0005-0000-0000-00002A010000}"/>
    <cellStyle name="Milliers 2 2" xfId="1660" xr:uid="{00000000-0005-0000-0000-0000C2040000}"/>
    <cellStyle name="Milliers 2 2 2" xfId="2371" xr:uid="{00000000-0005-0000-0000-0000C3040000}"/>
    <cellStyle name="Milliers 2 2 2 2" xfId="3234" xr:uid="{00000000-0005-0000-0000-0000C3040000}"/>
    <cellStyle name="Milliers 2 2 2 2 2" xfId="6492" xr:uid="{00000000-0005-0000-0000-0000C3040000}"/>
    <cellStyle name="Milliers 2 2 2 3" xfId="4126" xr:uid="{00000000-0005-0000-0000-0000C3040000}"/>
    <cellStyle name="Milliers 2 2 2 3 2" xfId="7267" xr:uid="{00000000-0005-0000-0000-0000C3040000}"/>
    <cellStyle name="Milliers 2 2 2 4" xfId="5680" xr:uid="{00000000-0005-0000-0000-0000C3040000}"/>
    <cellStyle name="Milliers 2 2 2 5" xfId="4936" xr:uid="{00000000-0005-0000-0000-0000C3040000}"/>
    <cellStyle name="Milliers 2 3" xfId="1723" xr:uid="{00000000-0005-0000-0000-0000C4040000}"/>
    <cellStyle name="Milliers 2 3 2" xfId="2372" xr:uid="{00000000-0005-0000-0000-0000C5040000}"/>
    <cellStyle name="Milliers 2 3 2 2" xfId="3235" xr:uid="{00000000-0005-0000-0000-0000C5040000}"/>
    <cellStyle name="Milliers 2 3 2 2 2" xfId="6493" xr:uid="{00000000-0005-0000-0000-0000C5040000}"/>
    <cellStyle name="Milliers 2 3 2 3" xfId="4127" xr:uid="{00000000-0005-0000-0000-0000C5040000}"/>
    <cellStyle name="Milliers 2 3 2 3 2" xfId="7268" xr:uid="{00000000-0005-0000-0000-0000C5040000}"/>
    <cellStyle name="Milliers 2 3 2 4" xfId="5681" xr:uid="{00000000-0005-0000-0000-0000C5040000}"/>
    <cellStyle name="Milliers 2 3 2 5" xfId="4937" xr:uid="{00000000-0005-0000-0000-0000C5040000}"/>
    <cellStyle name="Milliers 2 3 3" xfId="2962" xr:uid="{00000000-0005-0000-0000-0000C4040000}"/>
    <cellStyle name="Milliers 2 3 3 2" xfId="6220" xr:uid="{00000000-0005-0000-0000-0000C4040000}"/>
    <cellStyle name="Milliers 2 3 4" xfId="3772" xr:uid="{00000000-0005-0000-0000-0000C4040000}"/>
    <cellStyle name="Milliers 2 3 4 2" xfId="6995" xr:uid="{00000000-0005-0000-0000-0000C4040000}"/>
    <cellStyle name="Milliers 2 3 5" xfId="5409" xr:uid="{00000000-0005-0000-0000-0000C4040000}"/>
    <cellStyle name="Milliers 2 3 6" xfId="4665" xr:uid="{00000000-0005-0000-0000-0000C4040000}"/>
    <cellStyle name="Milliers 2 4" xfId="2370" xr:uid="{00000000-0005-0000-0000-0000C6040000}"/>
    <cellStyle name="Milliers 2 4 2" xfId="3233" xr:uid="{00000000-0005-0000-0000-0000C6040000}"/>
    <cellStyle name="Milliers 2 4 2 2" xfId="6491" xr:uid="{00000000-0005-0000-0000-0000C6040000}"/>
    <cellStyle name="Milliers 2 4 3" xfId="4125" xr:uid="{00000000-0005-0000-0000-0000C6040000}"/>
    <cellStyle name="Milliers 2 4 3 2" xfId="7266" xr:uid="{00000000-0005-0000-0000-0000C6040000}"/>
    <cellStyle name="Milliers 2 4 4" xfId="5679" xr:uid="{00000000-0005-0000-0000-0000C6040000}"/>
    <cellStyle name="Milliers 2 4 5" xfId="4935" xr:uid="{00000000-0005-0000-0000-0000C6040000}"/>
    <cellStyle name="Milliers 2 5" xfId="2746" xr:uid="{00000000-0005-0000-0000-0000C7040000}"/>
    <cellStyle name="Milliers 2 5 2" xfId="3589" xr:uid="{00000000-0005-0000-0000-0000C7040000}"/>
    <cellStyle name="Milliers 2 5 2 2" xfId="6847" xr:uid="{00000000-0005-0000-0000-0000C7040000}"/>
    <cellStyle name="Milliers 2 5 3" xfId="4493" xr:uid="{00000000-0005-0000-0000-0000C7040000}"/>
    <cellStyle name="Milliers 2 5 3 2" xfId="7622" xr:uid="{00000000-0005-0000-0000-0000C7040000}"/>
    <cellStyle name="Milliers 2 5 4" xfId="6035" xr:uid="{00000000-0005-0000-0000-0000C7040000}"/>
    <cellStyle name="Milliers 2 5 5" xfId="5291" xr:uid="{00000000-0005-0000-0000-0000C7040000}"/>
    <cellStyle name="Milliers 2 6" xfId="2942" xr:uid="{00000000-0005-0000-0000-000003000000}"/>
    <cellStyle name="Milliers 2 6 2" xfId="4593" xr:uid="{00000000-0005-0000-0000-000003000000}"/>
    <cellStyle name="Milliers 2 6 2 2" xfId="7707" xr:uid="{00000000-0005-0000-0000-000003000000}"/>
    <cellStyle name="Milliers 2 6 3" xfId="6200" xr:uid="{00000000-0005-0000-0000-000003000000}"/>
    <cellStyle name="Milliers 2 6 4" xfId="5376" xr:uid="{00000000-0005-0000-0000-000003000000}"/>
    <cellStyle name="Milliers 2 7" xfId="2945" xr:uid="{00000000-0005-0000-0000-0000C1040000}"/>
    <cellStyle name="Milliers 2 7 2" xfId="6203" xr:uid="{00000000-0005-0000-0000-0000C1040000}"/>
    <cellStyle name="Milliers 2 8" xfId="3745" xr:uid="{00000000-0005-0000-0000-0000C1040000}"/>
    <cellStyle name="Milliers 2 8 2" xfId="6978" xr:uid="{00000000-0005-0000-0000-0000C1040000}"/>
    <cellStyle name="Milliers 2 9" xfId="5390" xr:uid="{00000000-0005-0000-0000-0000C1040000}"/>
    <cellStyle name="Milliers 20" xfId="1771" xr:uid="{00000000-0005-0000-0000-0000C8040000}"/>
    <cellStyle name="Milliers 20 2" xfId="2373" xr:uid="{00000000-0005-0000-0000-0000C9040000}"/>
    <cellStyle name="Milliers 20 2 2" xfId="3236" xr:uid="{00000000-0005-0000-0000-0000C9040000}"/>
    <cellStyle name="Milliers 20 2 2 2" xfId="6494" xr:uid="{00000000-0005-0000-0000-0000C9040000}"/>
    <cellStyle name="Milliers 20 2 3" xfId="4128" xr:uid="{00000000-0005-0000-0000-0000C9040000}"/>
    <cellStyle name="Milliers 20 2 3 2" xfId="7269" xr:uid="{00000000-0005-0000-0000-0000C9040000}"/>
    <cellStyle name="Milliers 20 2 4" xfId="5682" xr:uid="{00000000-0005-0000-0000-0000C9040000}"/>
    <cellStyle name="Milliers 20 2 5" xfId="4938" xr:uid="{00000000-0005-0000-0000-0000C9040000}"/>
    <cellStyle name="Milliers 200" xfId="1973" xr:uid="{00000000-0005-0000-0000-0000CA040000}"/>
    <cellStyle name="Milliers 200 2" xfId="2374" xr:uid="{00000000-0005-0000-0000-0000CB040000}"/>
    <cellStyle name="Milliers 200 2 2" xfId="3237" xr:uid="{00000000-0005-0000-0000-0000CB040000}"/>
    <cellStyle name="Milliers 200 2 2 2" xfId="6495" xr:uid="{00000000-0005-0000-0000-0000CB040000}"/>
    <cellStyle name="Milliers 200 2 3" xfId="4129" xr:uid="{00000000-0005-0000-0000-0000CB040000}"/>
    <cellStyle name="Milliers 200 2 3 2" xfId="7270" xr:uid="{00000000-0005-0000-0000-0000CB040000}"/>
    <cellStyle name="Milliers 200 2 4" xfId="5683" xr:uid="{00000000-0005-0000-0000-0000CB040000}"/>
    <cellStyle name="Milliers 200 2 5" xfId="4939" xr:uid="{00000000-0005-0000-0000-0000CB040000}"/>
    <cellStyle name="Milliers 201" xfId="1974" xr:uid="{00000000-0005-0000-0000-0000CC040000}"/>
    <cellStyle name="Milliers 201 2" xfId="2375" xr:uid="{00000000-0005-0000-0000-0000CD040000}"/>
    <cellStyle name="Milliers 201 2 2" xfId="3238" xr:uid="{00000000-0005-0000-0000-0000CD040000}"/>
    <cellStyle name="Milliers 201 2 2 2" xfId="6496" xr:uid="{00000000-0005-0000-0000-0000CD040000}"/>
    <cellStyle name="Milliers 201 2 3" xfId="4130" xr:uid="{00000000-0005-0000-0000-0000CD040000}"/>
    <cellStyle name="Milliers 201 2 3 2" xfId="7271" xr:uid="{00000000-0005-0000-0000-0000CD040000}"/>
    <cellStyle name="Milliers 201 2 4" xfId="5684" xr:uid="{00000000-0005-0000-0000-0000CD040000}"/>
    <cellStyle name="Milliers 201 2 5" xfId="4940" xr:uid="{00000000-0005-0000-0000-0000CD040000}"/>
    <cellStyle name="Milliers 202" xfId="1975" xr:uid="{00000000-0005-0000-0000-0000CE040000}"/>
    <cellStyle name="Milliers 202 2" xfId="2376" xr:uid="{00000000-0005-0000-0000-0000CF040000}"/>
    <cellStyle name="Milliers 202 2 2" xfId="3239" xr:uid="{00000000-0005-0000-0000-0000CF040000}"/>
    <cellStyle name="Milliers 202 2 2 2" xfId="6497" xr:uid="{00000000-0005-0000-0000-0000CF040000}"/>
    <cellStyle name="Milliers 202 2 3" xfId="4131" xr:uid="{00000000-0005-0000-0000-0000CF040000}"/>
    <cellStyle name="Milliers 202 2 3 2" xfId="7272" xr:uid="{00000000-0005-0000-0000-0000CF040000}"/>
    <cellStyle name="Milliers 202 2 4" xfId="5685" xr:uid="{00000000-0005-0000-0000-0000CF040000}"/>
    <cellStyle name="Milliers 202 2 5" xfId="4941" xr:uid="{00000000-0005-0000-0000-0000CF040000}"/>
    <cellStyle name="Milliers 203" xfId="1976" xr:uid="{00000000-0005-0000-0000-0000D0040000}"/>
    <cellStyle name="Milliers 203 2" xfId="2377" xr:uid="{00000000-0005-0000-0000-0000D1040000}"/>
    <cellStyle name="Milliers 203 2 2" xfId="3240" xr:uid="{00000000-0005-0000-0000-0000D1040000}"/>
    <cellStyle name="Milliers 203 2 2 2" xfId="6498" xr:uid="{00000000-0005-0000-0000-0000D1040000}"/>
    <cellStyle name="Milliers 203 2 3" xfId="4132" xr:uid="{00000000-0005-0000-0000-0000D1040000}"/>
    <cellStyle name="Milliers 203 2 3 2" xfId="7273" xr:uid="{00000000-0005-0000-0000-0000D1040000}"/>
    <cellStyle name="Milliers 203 2 4" xfId="5686" xr:uid="{00000000-0005-0000-0000-0000D1040000}"/>
    <cellStyle name="Milliers 203 2 5" xfId="4942" xr:uid="{00000000-0005-0000-0000-0000D1040000}"/>
    <cellStyle name="Milliers 204" xfId="1977" xr:uid="{00000000-0005-0000-0000-0000D2040000}"/>
    <cellStyle name="Milliers 204 2" xfId="2378" xr:uid="{00000000-0005-0000-0000-0000D3040000}"/>
    <cellStyle name="Milliers 204 2 2" xfId="3241" xr:uid="{00000000-0005-0000-0000-0000D3040000}"/>
    <cellStyle name="Milliers 204 2 2 2" xfId="6499" xr:uid="{00000000-0005-0000-0000-0000D3040000}"/>
    <cellStyle name="Milliers 204 2 3" xfId="4133" xr:uid="{00000000-0005-0000-0000-0000D3040000}"/>
    <cellStyle name="Milliers 204 2 3 2" xfId="7274" xr:uid="{00000000-0005-0000-0000-0000D3040000}"/>
    <cellStyle name="Milliers 204 2 4" xfId="5687" xr:uid="{00000000-0005-0000-0000-0000D3040000}"/>
    <cellStyle name="Milliers 204 2 5" xfId="4943" xr:uid="{00000000-0005-0000-0000-0000D3040000}"/>
    <cellStyle name="Milliers 205" xfId="1978" xr:uid="{00000000-0005-0000-0000-0000D4040000}"/>
    <cellStyle name="Milliers 205 2" xfId="2379" xr:uid="{00000000-0005-0000-0000-0000D5040000}"/>
    <cellStyle name="Milliers 205 2 2" xfId="3242" xr:uid="{00000000-0005-0000-0000-0000D5040000}"/>
    <cellStyle name="Milliers 205 2 2 2" xfId="6500" xr:uid="{00000000-0005-0000-0000-0000D5040000}"/>
    <cellStyle name="Milliers 205 2 3" xfId="4134" xr:uid="{00000000-0005-0000-0000-0000D5040000}"/>
    <cellStyle name="Milliers 205 2 3 2" xfId="7275" xr:uid="{00000000-0005-0000-0000-0000D5040000}"/>
    <cellStyle name="Milliers 205 2 4" xfId="5688" xr:uid="{00000000-0005-0000-0000-0000D5040000}"/>
    <cellStyle name="Milliers 205 2 5" xfId="4944" xr:uid="{00000000-0005-0000-0000-0000D5040000}"/>
    <cellStyle name="Milliers 206" xfId="1979" xr:uid="{00000000-0005-0000-0000-0000D6040000}"/>
    <cellStyle name="Milliers 206 2" xfId="2380" xr:uid="{00000000-0005-0000-0000-0000D7040000}"/>
    <cellStyle name="Milliers 206 2 2" xfId="3243" xr:uid="{00000000-0005-0000-0000-0000D7040000}"/>
    <cellStyle name="Milliers 206 2 2 2" xfId="6501" xr:uid="{00000000-0005-0000-0000-0000D7040000}"/>
    <cellStyle name="Milliers 206 2 3" xfId="4135" xr:uid="{00000000-0005-0000-0000-0000D7040000}"/>
    <cellStyle name="Milliers 206 2 3 2" xfId="7276" xr:uid="{00000000-0005-0000-0000-0000D7040000}"/>
    <cellStyle name="Milliers 206 2 4" xfId="5689" xr:uid="{00000000-0005-0000-0000-0000D7040000}"/>
    <cellStyle name="Milliers 206 2 5" xfId="4945" xr:uid="{00000000-0005-0000-0000-0000D7040000}"/>
    <cellStyle name="Milliers 207" xfId="1980" xr:uid="{00000000-0005-0000-0000-0000D8040000}"/>
    <cellStyle name="Milliers 207 2" xfId="2381" xr:uid="{00000000-0005-0000-0000-0000D9040000}"/>
    <cellStyle name="Milliers 207 2 2" xfId="3244" xr:uid="{00000000-0005-0000-0000-0000D9040000}"/>
    <cellStyle name="Milliers 207 2 2 2" xfId="6502" xr:uid="{00000000-0005-0000-0000-0000D9040000}"/>
    <cellStyle name="Milliers 207 2 3" xfId="4136" xr:uid="{00000000-0005-0000-0000-0000D9040000}"/>
    <cellStyle name="Milliers 207 2 3 2" xfId="7277" xr:uid="{00000000-0005-0000-0000-0000D9040000}"/>
    <cellStyle name="Milliers 207 2 4" xfId="5690" xr:uid="{00000000-0005-0000-0000-0000D9040000}"/>
    <cellStyle name="Milliers 207 2 5" xfId="4946" xr:uid="{00000000-0005-0000-0000-0000D9040000}"/>
    <cellStyle name="Milliers 208" xfId="1981" xr:uid="{00000000-0005-0000-0000-0000DA040000}"/>
    <cellStyle name="Milliers 208 2" xfId="2382" xr:uid="{00000000-0005-0000-0000-0000DB040000}"/>
    <cellStyle name="Milliers 208 2 2" xfId="3245" xr:uid="{00000000-0005-0000-0000-0000DB040000}"/>
    <cellStyle name="Milliers 208 2 2 2" xfId="6503" xr:uid="{00000000-0005-0000-0000-0000DB040000}"/>
    <cellStyle name="Milliers 208 2 3" xfId="4137" xr:uid="{00000000-0005-0000-0000-0000DB040000}"/>
    <cellStyle name="Milliers 208 2 3 2" xfId="7278" xr:uid="{00000000-0005-0000-0000-0000DB040000}"/>
    <cellStyle name="Milliers 208 2 4" xfId="5691" xr:uid="{00000000-0005-0000-0000-0000DB040000}"/>
    <cellStyle name="Milliers 208 2 5" xfId="4947" xr:uid="{00000000-0005-0000-0000-0000DB040000}"/>
    <cellStyle name="Milliers 209" xfId="1982" xr:uid="{00000000-0005-0000-0000-0000DC040000}"/>
    <cellStyle name="Milliers 209 2" xfId="2383" xr:uid="{00000000-0005-0000-0000-0000DD040000}"/>
    <cellStyle name="Milliers 209 2 2" xfId="3246" xr:uid="{00000000-0005-0000-0000-0000DD040000}"/>
    <cellStyle name="Milliers 209 2 2 2" xfId="6504" xr:uid="{00000000-0005-0000-0000-0000DD040000}"/>
    <cellStyle name="Milliers 209 2 3" xfId="4138" xr:uid="{00000000-0005-0000-0000-0000DD040000}"/>
    <cellStyle name="Milliers 209 2 3 2" xfId="7279" xr:uid="{00000000-0005-0000-0000-0000DD040000}"/>
    <cellStyle name="Milliers 209 2 4" xfId="5692" xr:uid="{00000000-0005-0000-0000-0000DD040000}"/>
    <cellStyle name="Milliers 209 2 5" xfId="4948" xr:uid="{00000000-0005-0000-0000-0000DD040000}"/>
    <cellStyle name="Milliers 21" xfId="1772" xr:uid="{00000000-0005-0000-0000-0000DE040000}"/>
    <cellStyle name="Milliers 21 2" xfId="2384" xr:uid="{00000000-0005-0000-0000-0000DF040000}"/>
    <cellStyle name="Milliers 21 2 2" xfId="3247" xr:uid="{00000000-0005-0000-0000-0000DF040000}"/>
    <cellStyle name="Milliers 21 2 2 2" xfId="6505" xr:uid="{00000000-0005-0000-0000-0000DF040000}"/>
    <cellStyle name="Milliers 21 2 3" xfId="4139" xr:uid="{00000000-0005-0000-0000-0000DF040000}"/>
    <cellStyle name="Milliers 21 2 3 2" xfId="7280" xr:uid="{00000000-0005-0000-0000-0000DF040000}"/>
    <cellStyle name="Milliers 21 2 4" xfId="5693" xr:uid="{00000000-0005-0000-0000-0000DF040000}"/>
    <cellStyle name="Milliers 21 2 5" xfId="4949" xr:uid="{00000000-0005-0000-0000-0000DF040000}"/>
    <cellStyle name="Milliers 210" xfId="1983" xr:uid="{00000000-0005-0000-0000-0000E0040000}"/>
    <cellStyle name="Milliers 210 2" xfId="2385" xr:uid="{00000000-0005-0000-0000-0000E1040000}"/>
    <cellStyle name="Milliers 210 2 2" xfId="3248" xr:uid="{00000000-0005-0000-0000-0000E1040000}"/>
    <cellStyle name="Milliers 210 2 2 2" xfId="6506" xr:uid="{00000000-0005-0000-0000-0000E1040000}"/>
    <cellStyle name="Milliers 210 2 3" xfId="4140" xr:uid="{00000000-0005-0000-0000-0000E1040000}"/>
    <cellStyle name="Milliers 210 2 3 2" xfId="7281" xr:uid="{00000000-0005-0000-0000-0000E1040000}"/>
    <cellStyle name="Milliers 210 2 4" xfId="5694" xr:uid="{00000000-0005-0000-0000-0000E1040000}"/>
    <cellStyle name="Milliers 210 2 5" xfId="4950" xr:uid="{00000000-0005-0000-0000-0000E1040000}"/>
    <cellStyle name="Milliers 211" xfId="1984" xr:uid="{00000000-0005-0000-0000-0000E2040000}"/>
    <cellStyle name="Milliers 211 2" xfId="2386" xr:uid="{00000000-0005-0000-0000-0000E3040000}"/>
    <cellStyle name="Milliers 211 2 2" xfId="3249" xr:uid="{00000000-0005-0000-0000-0000E3040000}"/>
    <cellStyle name="Milliers 211 2 2 2" xfId="6507" xr:uid="{00000000-0005-0000-0000-0000E3040000}"/>
    <cellStyle name="Milliers 211 2 3" xfId="4141" xr:uid="{00000000-0005-0000-0000-0000E3040000}"/>
    <cellStyle name="Milliers 211 2 3 2" xfId="7282" xr:uid="{00000000-0005-0000-0000-0000E3040000}"/>
    <cellStyle name="Milliers 211 2 4" xfId="5695" xr:uid="{00000000-0005-0000-0000-0000E3040000}"/>
    <cellStyle name="Milliers 211 2 5" xfId="4951" xr:uid="{00000000-0005-0000-0000-0000E3040000}"/>
    <cellStyle name="Milliers 212" xfId="1985" xr:uid="{00000000-0005-0000-0000-0000E4040000}"/>
    <cellStyle name="Milliers 212 2" xfId="2387" xr:uid="{00000000-0005-0000-0000-0000E5040000}"/>
    <cellStyle name="Milliers 212 2 2" xfId="3250" xr:uid="{00000000-0005-0000-0000-0000E5040000}"/>
    <cellStyle name="Milliers 212 2 2 2" xfId="6508" xr:uid="{00000000-0005-0000-0000-0000E5040000}"/>
    <cellStyle name="Milliers 212 2 3" xfId="4142" xr:uid="{00000000-0005-0000-0000-0000E5040000}"/>
    <cellStyle name="Milliers 212 2 3 2" xfId="7283" xr:uid="{00000000-0005-0000-0000-0000E5040000}"/>
    <cellStyle name="Milliers 212 2 4" xfId="5696" xr:uid="{00000000-0005-0000-0000-0000E5040000}"/>
    <cellStyle name="Milliers 212 2 5" xfId="4952" xr:uid="{00000000-0005-0000-0000-0000E5040000}"/>
    <cellStyle name="Milliers 213" xfId="1986" xr:uid="{00000000-0005-0000-0000-0000E6040000}"/>
    <cellStyle name="Milliers 213 2" xfId="2388" xr:uid="{00000000-0005-0000-0000-0000E7040000}"/>
    <cellStyle name="Milliers 213 2 2" xfId="3251" xr:uid="{00000000-0005-0000-0000-0000E7040000}"/>
    <cellStyle name="Milliers 213 2 2 2" xfId="6509" xr:uid="{00000000-0005-0000-0000-0000E7040000}"/>
    <cellStyle name="Milliers 213 2 3" xfId="4143" xr:uid="{00000000-0005-0000-0000-0000E7040000}"/>
    <cellStyle name="Milliers 213 2 3 2" xfId="7284" xr:uid="{00000000-0005-0000-0000-0000E7040000}"/>
    <cellStyle name="Milliers 213 2 4" xfId="5697" xr:uid="{00000000-0005-0000-0000-0000E7040000}"/>
    <cellStyle name="Milliers 213 2 5" xfId="4953" xr:uid="{00000000-0005-0000-0000-0000E7040000}"/>
    <cellStyle name="Milliers 214" xfId="1987" xr:uid="{00000000-0005-0000-0000-0000E8040000}"/>
    <cellStyle name="Milliers 214 2" xfId="2389" xr:uid="{00000000-0005-0000-0000-0000E9040000}"/>
    <cellStyle name="Milliers 214 2 2" xfId="3252" xr:uid="{00000000-0005-0000-0000-0000E9040000}"/>
    <cellStyle name="Milliers 214 2 2 2" xfId="6510" xr:uid="{00000000-0005-0000-0000-0000E9040000}"/>
    <cellStyle name="Milliers 214 2 3" xfId="4144" xr:uid="{00000000-0005-0000-0000-0000E9040000}"/>
    <cellStyle name="Milliers 214 2 3 2" xfId="7285" xr:uid="{00000000-0005-0000-0000-0000E9040000}"/>
    <cellStyle name="Milliers 214 2 4" xfId="5698" xr:uid="{00000000-0005-0000-0000-0000E9040000}"/>
    <cellStyle name="Milliers 214 2 5" xfId="4954" xr:uid="{00000000-0005-0000-0000-0000E9040000}"/>
    <cellStyle name="Milliers 215" xfId="1988" xr:uid="{00000000-0005-0000-0000-0000EA040000}"/>
    <cellStyle name="Milliers 215 2" xfId="2390" xr:uid="{00000000-0005-0000-0000-0000EB040000}"/>
    <cellStyle name="Milliers 215 2 2" xfId="3253" xr:uid="{00000000-0005-0000-0000-0000EB040000}"/>
    <cellStyle name="Milliers 215 2 2 2" xfId="6511" xr:uid="{00000000-0005-0000-0000-0000EB040000}"/>
    <cellStyle name="Milliers 215 2 3" xfId="4145" xr:uid="{00000000-0005-0000-0000-0000EB040000}"/>
    <cellStyle name="Milliers 215 2 3 2" xfId="7286" xr:uid="{00000000-0005-0000-0000-0000EB040000}"/>
    <cellStyle name="Milliers 215 2 4" xfId="5699" xr:uid="{00000000-0005-0000-0000-0000EB040000}"/>
    <cellStyle name="Milliers 215 2 5" xfId="4955" xr:uid="{00000000-0005-0000-0000-0000EB040000}"/>
    <cellStyle name="Milliers 216" xfId="1989" xr:uid="{00000000-0005-0000-0000-0000EC040000}"/>
    <cellStyle name="Milliers 216 2" xfId="2391" xr:uid="{00000000-0005-0000-0000-0000ED040000}"/>
    <cellStyle name="Milliers 216 2 2" xfId="3254" xr:uid="{00000000-0005-0000-0000-0000ED040000}"/>
    <cellStyle name="Milliers 216 2 2 2" xfId="6512" xr:uid="{00000000-0005-0000-0000-0000ED040000}"/>
    <cellStyle name="Milliers 216 2 3" xfId="4146" xr:uid="{00000000-0005-0000-0000-0000ED040000}"/>
    <cellStyle name="Milliers 216 2 3 2" xfId="7287" xr:uid="{00000000-0005-0000-0000-0000ED040000}"/>
    <cellStyle name="Milliers 216 2 4" xfId="5700" xr:uid="{00000000-0005-0000-0000-0000ED040000}"/>
    <cellStyle name="Milliers 216 2 5" xfId="4956" xr:uid="{00000000-0005-0000-0000-0000ED040000}"/>
    <cellStyle name="Milliers 217" xfId="1990" xr:uid="{00000000-0005-0000-0000-0000EE040000}"/>
    <cellStyle name="Milliers 217 2" xfId="2392" xr:uid="{00000000-0005-0000-0000-0000EF040000}"/>
    <cellStyle name="Milliers 217 2 2" xfId="3255" xr:uid="{00000000-0005-0000-0000-0000EF040000}"/>
    <cellStyle name="Milliers 217 2 2 2" xfId="6513" xr:uid="{00000000-0005-0000-0000-0000EF040000}"/>
    <cellStyle name="Milliers 217 2 3" xfId="4147" xr:uid="{00000000-0005-0000-0000-0000EF040000}"/>
    <cellStyle name="Milliers 217 2 3 2" xfId="7288" xr:uid="{00000000-0005-0000-0000-0000EF040000}"/>
    <cellStyle name="Milliers 217 2 4" xfId="5701" xr:uid="{00000000-0005-0000-0000-0000EF040000}"/>
    <cellStyle name="Milliers 217 2 5" xfId="4957" xr:uid="{00000000-0005-0000-0000-0000EF040000}"/>
    <cellStyle name="Milliers 218" xfId="1991" xr:uid="{00000000-0005-0000-0000-0000F0040000}"/>
    <cellStyle name="Milliers 218 2" xfId="2393" xr:uid="{00000000-0005-0000-0000-0000F1040000}"/>
    <cellStyle name="Milliers 218 2 2" xfId="3256" xr:uid="{00000000-0005-0000-0000-0000F1040000}"/>
    <cellStyle name="Milliers 218 2 2 2" xfId="6514" xr:uid="{00000000-0005-0000-0000-0000F1040000}"/>
    <cellStyle name="Milliers 218 2 3" xfId="4148" xr:uid="{00000000-0005-0000-0000-0000F1040000}"/>
    <cellStyle name="Milliers 218 2 3 2" xfId="7289" xr:uid="{00000000-0005-0000-0000-0000F1040000}"/>
    <cellStyle name="Milliers 218 2 4" xfId="5702" xr:uid="{00000000-0005-0000-0000-0000F1040000}"/>
    <cellStyle name="Milliers 218 2 5" xfId="4958" xr:uid="{00000000-0005-0000-0000-0000F1040000}"/>
    <cellStyle name="Milliers 219" xfId="1992" xr:uid="{00000000-0005-0000-0000-0000F2040000}"/>
    <cellStyle name="Milliers 219 2" xfId="2394" xr:uid="{00000000-0005-0000-0000-0000F3040000}"/>
    <cellStyle name="Milliers 219 2 2" xfId="3257" xr:uid="{00000000-0005-0000-0000-0000F3040000}"/>
    <cellStyle name="Milliers 219 2 2 2" xfId="6515" xr:uid="{00000000-0005-0000-0000-0000F3040000}"/>
    <cellStyle name="Milliers 219 2 3" xfId="4149" xr:uid="{00000000-0005-0000-0000-0000F3040000}"/>
    <cellStyle name="Milliers 219 2 3 2" xfId="7290" xr:uid="{00000000-0005-0000-0000-0000F3040000}"/>
    <cellStyle name="Milliers 219 2 4" xfId="5703" xr:uid="{00000000-0005-0000-0000-0000F3040000}"/>
    <cellStyle name="Milliers 219 2 5" xfId="4959" xr:uid="{00000000-0005-0000-0000-0000F3040000}"/>
    <cellStyle name="Milliers 22" xfId="1773" xr:uid="{00000000-0005-0000-0000-0000F4040000}"/>
    <cellStyle name="Milliers 22 2" xfId="2395" xr:uid="{00000000-0005-0000-0000-0000F5040000}"/>
    <cellStyle name="Milliers 22 2 2" xfId="3258" xr:uid="{00000000-0005-0000-0000-0000F5040000}"/>
    <cellStyle name="Milliers 22 2 2 2" xfId="6516" xr:uid="{00000000-0005-0000-0000-0000F5040000}"/>
    <cellStyle name="Milliers 22 2 3" xfId="4150" xr:uid="{00000000-0005-0000-0000-0000F5040000}"/>
    <cellStyle name="Milliers 22 2 3 2" xfId="7291" xr:uid="{00000000-0005-0000-0000-0000F5040000}"/>
    <cellStyle name="Milliers 22 2 4" xfId="5704" xr:uid="{00000000-0005-0000-0000-0000F5040000}"/>
    <cellStyle name="Milliers 22 2 5" xfId="4960" xr:uid="{00000000-0005-0000-0000-0000F5040000}"/>
    <cellStyle name="Milliers 220" xfId="1993" xr:uid="{00000000-0005-0000-0000-0000F6040000}"/>
    <cellStyle name="Milliers 220 2" xfId="2396" xr:uid="{00000000-0005-0000-0000-0000F7040000}"/>
    <cellStyle name="Milliers 220 2 2" xfId="3259" xr:uid="{00000000-0005-0000-0000-0000F7040000}"/>
    <cellStyle name="Milliers 220 2 2 2" xfId="6517" xr:uid="{00000000-0005-0000-0000-0000F7040000}"/>
    <cellStyle name="Milliers 220 2 3" xfId="4151" xr:uid="{00000000-0005-0000-0000-0000F7040000}"/>
    <cellStyle name="Milliers 220 2 3 2" xfId="7292" xr:uid="{00000000-0005-0000-0000-0000F7040000}"/>
    <cellStyle name="Milliers 220 2 4" xfId="5705" xr:uid="{00000000-0005-0000-0000-0000F7040000}"/>
    <cellStyle name="Milliers 220 2 5" xfId="4961" xr:uid="{00000000-0005-0000-0000-0000F7040000}"/>
    <cellStyle name="Milliers 221" xfId="1994" xr:uid="{00000000-0005-0000-0000-0000F8040000}"/>
    <cellStyle name="Milliers 221 2" xfId="2397" xr:uid="{00000000-0005-0000-0000-0000F9040000}"/>
    <cellStyle name="Milliers 221 2 2" xfId="3260" xr:uid="{00000000-0005-0000-0000-0000F9040000}"/>
    <cellStyle name="Milliers 221 2 2 2" xfId="6518" xr:uid="{00000000-0005-0000-0000-0000F9040000}"/>
    <cellStyle name="Milliers 221 2 3" xfId="4152" xr:uid="{00000000-0005-0000-0000-0000F9040000}"/>
    <cellStyle name="Milliers 221 2 3 2" xfId="7293" xr:uid="{00000000-0005-0000-0000-0000F9040000}"/>
    <cellStyle name="Milliers 221 2 4" xfId="5706" xr:uid="{00000000-0005-0000-0000-0000F9040000}"/>
    <cellStyle name="Milliers 221 2 5" xfId="4962" xr:uid="{00000000-0005-0000-0000-0000F9040000}"/>
    <cellStyle name="Milliers 222" xfId="1995" xr:uid="{00000000-0005-0000-0000-0000FA040000}"/>
    <cellStyle name="Milliers 222 2" xfId="2398" xr:uid="{00000000-0005-0000-0000-0000FB040000}"/>
    <cellStyle name="Milliers 222 2 2" xfId="3261" xr:uid="{00000000-0005-0000-0000-0000FB040000}"/>
    <cellStyle name="Milliers 222 2 2 2" xfId="6519" xr:uid="{00000000-0005-0000-0000-0000FB040000}"/>
    <cellStyle name="Milliers 222 2 3" xfId="4153" xr:uid="{00000000-0005-0000-0000-0000FB040000}"/>
    <cellStyle name="Milliers 222 2 3 2" xfId="7294" xr:uid="{00000000-0005-0000-0000-0000FB040000}"/>
    <cellStyle name="Milliers 222 2 4" xfId="5707" xr:uid="{00000000-0005-0000-0000-0000FB040000}"/>
    <cellStyle name="Milliers 222 2 5" xfId="4963" xr:uid="{00000000-0005-0000-0000-0000FB040000}"/>
    <cellStyle name="Milliers 223" xfId="1996" xr:uid="{00000000-0005-0000-0000-0000FC040000}"/>
    <cellStyle name="Milliers 223 2" xfId="2399" xr:uid="{00000000-0005-0000-0000-0000FD040000}"/>
    <cellStyle name="Milliers 223 2 2" xfId="3262" xr:uid="{00000000-0005-0000-0000-0000FD040000}"/>
    <cellStyle name="Milliers 223 2 2 2" xfId="6520" xr:uid="{00000000-0005-0000-0000-0000FD040000}"/>
    <cellStyle name="Milliers 223 2 3" xfId="4154" xr:uid="{00000000-0005-0000-0000-0000FD040000}"/>
    <cellStyle name="Milliers 223 2 3 2" xfId="7295" xr:uid="{00000000-0005-0000-0000-0000FD040000}"/>
    <cellStyle name="Milliers 223 2 4" xfId="5708" xr:uid="{00000000-0005-0000-0000-0000FD040000}"/>
    <cellStyle name="Milliers 223 2 5" xfId="4964" xr:uid="{00000000-0005-0000-0000-0000FD040000}"/>
    <cellStyle name="Milliers 224" xfId="1997" xr:uid="{00000000-0005-0000-0000-0000FE040000}"/>
    <cellStyle name="Milliers 224 2" xfId="2400" xr:uid="{00000000-0005-0000-0000-0000FF040000}"/>
    <cellStyle name="Milliers 224 2 2" xfId="3263" xr:uid="{00000000-0005-0000-0000-0000FF040000}"/>
    <cellStyle name="Milliers 224 2 2 2" xfId="6521" xr:uid="{00000000-0005-0000-0000-0000FF040000}"/>
    <cellStyle name="Milliers 224 2 3" xfId="4155" xr:uid="{00000000-0005-0000-0000-0000FF040000}"/>
    <cellStyle name="Milliers 224 2 3 2" xfId="7296" xr:uid="{00000000-0005-0000-0000-0000FF040000}"/>
    <cellStyle name="Milliers 224 2 4" xfId="5709" xr:uid="{00000000-0005-0000-0000-0000FF040000}"/>
    <cellStyle name="Milliers 224 2 5" xfId="4965" xr:uid="{00000000-0005-0000-0000-0000FF040000}"/>
    <cellStyle name="Milliers 225" xfId="1998" xr:uid="{00000000-0005-0000-0000-000000050000}"/>
    <cellStyle name="Milliers 225 2" xfId="2401" xr:uid="{00000000-0005-0000-0000-000001050000}"/>
    <cellStyle name="Milliers 225 2 2" xfId="3264" xr:uid="{00000000-0005-0000-0000-000001050000}"/>
    <cellStyle name="Milliers 225 2 2 2" xfId="6522" xr:uid="{00000000-0005-0000-0000-000001050000}"/>
    <cellStyle name="Milliers 225 2 3" xfId="4156" xr:uid="{00000000-0005-0000-0000-000001050000}"/>
    <cellStyle name="Milliers 225 2 3 2" xfId="7297" xr:uid="{00000000-0005-0000-0000-000001050000}"/>
    <cellStyle name="Milliers 225 2 4" xfId="5710" xr:uid="{00000000-0005-0000-0000-000001050000}"/>
    <cellStyle name="Milliers 225 2 5" xfId="4966" xr:uid="{00000000-0005-0000-0000-000001050000}"/>
    <cellStyle name="Milliers 226" xfId="1999" xr:uid="{00000000-0005-0000-0000-000002050000}"/>
    <cellStyle name="Milliers 226 2" xfId="2402" xr:uid="{00000000-0005-0000-0000-000003050000}"/>
    <cellStyle name="Milliers 226 2 2" xfId="3265" xr:uid="{00000000-0005-0000-0000-000003050000}"/>
    <cellStyle name="Milliers 226 2 2 2" xfId="6523" xr:uid="{00000000-0005-0000-0000-000003050000}"/>
    <cellStyle name="Milliers 226 2 3" xfId="4157" xr:uid="{00000000-0005-0000-0000-000003050000}"/>
    <cellStyle name="Milliers 226 2 3 2" xfId="7298" xr:uid="{00000000-0005-0000-0000-000003050000}"/>
    <cellStyle name="Milliers 226 2 4" xfId="5711" xr:uid="{00000000-0005-0000-0000-000003050000}"/>
    <cellStyle name="Milliers 226 2 5" xfId="4967" xr:uid="{00000000-0005-0000-0000-000003050000}"/>
    <cellStyle name="Milliers 227" xfId="2000" xr:uid="{00000000-0005-0000-0000-000004050000}"/>
    <cellStyle name="Milliers 227 2" xfId="2403" xr:uid="{00000000-0005-0000-0000-000005050000}"/>
    <cellStyle name="Milliers 227 2 2" xfId="3266" xr:uid="{00000000-0005-0000-0000-000005050000}"/>
    <cellStyle name="Milliers 227 2 2 2" xfId="6524" xr:uid="{00000000-0005-0000-0000-000005050000}"/>
    <cellStyle name="Milliers 227 2 3" xfId="4158" xr:uid="{00000000-0005-0000-0000-000005050000}"/>
    <cellStyle name="Milliers 227 2 3 2" xfId="7299" xr:uid="{00000000-0005-0000-0000-000005050000}"/>
    <cellStyle name="Milliers 227 2 4" xfId="5712" xr:uid="{00000000-0005-0000-0000-000005050000}"/>
    <cellStyle name="Milliers 227 2 5" xfId="4968" xr:uid="{00000000-0005-0000-0000-000005050000}"/>
    <cellStyle name="Milliers 228" xfId="2001" xr:uid="{00000000-0005-0000-0000-000006050000}"/>
    <cellStyle name="Milliers 228 2" xfId="2404" xr:uid="{00000000-0005-0000-0000-000007050000}"/>
    <cellStyle name="Milliers 228 2 2" xfId="3267" xr:uid="{00000000-0005-0000-0000-000007050000}"/>
    <cellStyle name="Milliers 228 2 2 2" xfId="6525" xr:uid="{00000000-0005-0000-0000-000007050000}"/>
    <cellStyle name="Milliers 228 2 3" xfId="4159" xr:uid="{00000000-0005-0000-0000-000007050000}"/>
    <cellStyle name="Milliers 228 2 3 2" xfId="7300" xr:uid="{00000000-0005-0000-0000-000007050000}"/>
    <cellStyle name="Milliers 228 2 4" xfId="5713" xr:uid="{00000000-0005-0000-0000-000007050000}"/>
    <cellStyle name="Milliers 228 2 5" xfId="4969" xr:uid="{00000000-0005-0000-0000-000007050000}"/>
    <cellStyle name="Milliers 229" xfId="2002" xr:uid="{00000000-0005-0000-0000-000008050000}"/>
    <cellStyle name="Milliers 229 2" xfId="2405" xr:uid="{00000000-0005-0000-0000-000009050000}"/>
    <cellStyle name="Milliers 229 2 2" xfId="3268" xr:uid="{00000000-0005-0000-0000-000009050000}"/>
    <cellStyle name="Milliers 229 2 2 2" xfId="6526" xr:uid="{00000000-0005-0000-0000-000009050000}"/>
    <cellStyle name="Milliers 229 2 3" xfId="4160" xr:uid="{00000000-0005-0000-0000-000009050000}"/>
    <cellStyle name="Milliers 229 2 3 2" xfId="7301" xr:uid="{00000000-0005-0000-0000-000009050000}"/>
    <cellStyle name="Milliers 229 2 4" xfId="5714" xr:uid="{00000000-0005-0000-0000-000009050000}"/>
    <cellStyle name="Milliers 229 2 5" xfId="4970" xr:uid="{00000000-0005-0000-0000-000009050000}"/>
    <cellStyle name="Milliers 23" xfId="1774" xr:uid="{00000000-0005-0000-0000-00000A050000}"/>
    <cellStyle name="Milliers 23 2" xfId="2406" xr:uid="{00000000-0005-0000-0000-00000B050000}"/>
    <cellStyle name="Milliers 23 2 2" xfId="3269" xr:uid="{00000000-0005-0000-0000-00000B050000}"/>
    <cellStyle name="Milliers 23 2 2 2" xfId="6527" xr:uid="{00000000-0005-0000-0000-00000B050000}"/>
    <cellStyle name="Milliers 23 2 3" xfId="4161" xr:uid="{00000000-0005-0000-0000-00000B050000}"/>
    <cellStyle name="Milliers 23 2 3 2" xfId="7302" xr:uid="{00000000-0005-0000-0000-00000B050000}"/>
    <cellStyle name="Milliers 23 2 4" xfId="5715" xr:uid="{00000000-0005-0000-0000-00000B050000}"/>
    <cellStyle name="Milliers 23 2 5" xfId="4971" xr:uid="{00000000-0005-0000-0000-00000B050000}"/>
    <cellStyle name="Milliers 230" xfId="2003" xr:uid="{00000000-0005-0000-0000-00000C050000}"/>
    <cellStyle name="Milliers 230 2" xfId="2407" xr:uid="{00000000-0005-0000-0000-00000D050000}"/>
    <cellStyle name="Milliers 230 2 2" xfId="3270" xr:uid="{00000000-0005-0000-0000-00000D050000}"/>
    <cellStyle name="Milliers 230 2 2 2" xfId="6528" xr:uid="{00000000-0005-0000-0000-00000D050000}"/>
    <cellStyle name="Milliers 230 2 3" xfId="4162" xr:uid="{00000000-0005-0000-0000-00000D050000}"/>
    <cellStyle name="Milliers 230 2 3 2" xfId="7303" xr:uid="{00000000-0005-0000-0000-00000D050000}"/>
    <cellStyle name="Milliers 230 2 4" xfId="5716" xr:uid="{00000000-0005-0000-0000-00000D050000}"/>
    <cellStyle name="Milliers 230 2 5" xfId="4972" xr:uid="{00000000-0005-0000-0000-00000D050000}"/>
    <cellStyle name="Milliers 231" xfId="2004" xr:uid="{00000000-0005-0000-0000-00000E050000}"/>
    <cellStyle name="Milliers 231 2" xfId="2408" xr:uid="{00000000-0005-0000-0000-00000F050000}"/>
    <cellStyle name="Milliers 231 2 2" xfId="3271" xr:uid="{00000000-0005-0000-0000-00000F050000}"/>
    <cellStyle name="Milliers 231 2 2 2" xfId="6529" xr:uid="{00000000-0005-0000-0000-00000F050000}"/>
    <cellStyle name="Milliers 231 2 3" xfId="4163" xr:uid="{00000000-0005-0000-0000-00000F050000}"/>
    <cellStyle name="Milliers 231 2 3 2" xfId="7304" xr:uid="{00000000-0005-0000-0000-00000F050000}"/>
    <cellStyle name="Milliers 231 2 4" xfId="5717" xr:uid="{00000000-0005-0000-0000-00000F050000}"/>
    <cellStyle name="Milliers 231 2 5" xfId="4973" xr:uid="{00000000-0005-0000-0000-00000F050000}"/>
    <cellStyle name="Milliers 232" xfId="2005" xr:uid="{00000000-0005-0000-0000-000010050000}"/>
    <cellStyle name="Milliers 232 2" xfId="2409" xr:uid="{00000000-0005-0000-0000-000011050000}"/>
    <cellStyle name="Milliers 232 2 2" xfId="3272" xr:uid="{00000000-0005-0000-0000-000011050000}"/>
    <cellStyle name="Milliers 232 2 2 2" xfId="6530" xr:uid="{00000000-0005-0000-0000-000011050000}"/>
    <cellStyle name="Milliers 232 2 3" xfId="4164" xr:uid="{00000000-0005-0000-0000-000011050000}"/>
    <cellStyle name="Milliers 232 2 3 2" xfId="7305" xr:uid="{00000000-0005-0000-0000-000011050000}"/>
    <cellStyle name="Milliers 232 2 4" xfId="5718" xr:uid="{00000000-0005-0000-0000-000011050000}"/>
    <cellStyle name="Milliers 232 2 5" xfId="4974" xr:uid="{00000000-0005-0000-0000-000011050000}"/>
    <cellStyle name="Milliers 233" xfId="2006" xr:uid="{00000000-0005-0000-0000-000012050000}"/>
    <cellStyle name="Milliers 233 2" xfId="2410" xr:uid="{00000000-0005-0000-0000-000013050000}"/>
    <cellStyle name="Milliers 233 2 2" xfId="3273" xr:uid="{00000000-0005-0000-0000-000013050000}"/>
    <cellStyle name="Milliers 233 2 2 2" xfId="6531" xr:uid="{00000000-0005-0000-0000-000013050000}"/>
    <cellStyle name="Milliers 233 2 3" xfId="4165" xr:uid="{00000000-0005-0000-0000-000013050000}"/>
    <cellStyle name="Milliers 233 2 3 2" xfId="7306" xr:uid="{00000000-0005-0000-0000-000013050000}"/>
    <cellStyle name="Milliers 233 2 4" xfId="5719" xr:uid="{00000000-0005-0000-0000-000013050000}"/>
    <cellStyle name="Milliers 233 2 5" xfId="4975" xr:uid="{00000000-0005-0000-0000-000013050000}"/>
    <cellStyle name="Milliers 234" xfId="2007" xr:uid="{00000000-0005-0000-0000-000014050000}"/>
    <cellStyle name="Milliers 234 2" xfId="2411" xr:uid="{00000000-0005-0000-0000-000015050000}"/>
    <cellStyle name="Milliers 234 2 2" xfId="3274" xr:uid="{00000000-0005-0000-0000-000015050000}"/>
    <cellStyle name="Milliers 234 2 2 2" xfId="6532" xr:uid="{00000000-0005-0000-0000-000015050000}"/>
    <cellStyle name="Milliers 234 2 3" xfId="4166" xr:uid="{00000000-0005-0000-0000-000015050000}"/>
    <cellStyle name="Milliers 234 2 3 2" xfId="7307" xr:uid="{00000000-0005-0000-0000-000015050000}"/>
    <cellStyle name="Milliers 234 2 4" xfId="5720" xr:uid="{00000000-0005-0000-0000-000015050000}"/>
    <cellStyle name="Milliers 234 2 5" xfId="4976" xr:uid="{00000000-0005-0000-0000-000015050000}"/>
    <cellStyle name="Milliers 235" xfId="2008" xr:uid="{00000000-0005-0000-0000-000016050000}"/>
    <cellStyle name="Milliers 235 2" xfId="2412" xr:uid="{00000000-0005-0000-0000-000017050000}"/>
    <cellStyle name="Milliers 235 2 2" xfId="3275" xr:uid="{00000000-0005-0000-0000-000017050000}"/>
    <cellStyle name="Milliers 235 2 2 2" xfId="6533" xr:uid="{00000000-0005-0000-0000-000017050000}"/>
    <cellStyle name="Milliers 235 2 3" xfId="4167" xr:uid="{00000000-0005-0000-0000-000017050000}"/>
    <cellStyle name="Milliers 235 2 3 2" xfId="7308" xr:uid="{00000000-0005-0000-0000-000017050000}"/>
    <cellStyle name="Milliers 235 2 4" xfId="5721" xr:uid="{00000000-0005-0000-0000-000017050000}"/>
    <cellStyle name="Milliers 235 2 5" xfId="4977" xr:uid="{00000000-0005-0000-0000-000017050000}"/>
    <cellStyle name="Milliers 236" xfId="2009" xr:uid="{00000000-0005-0000-0000-000018050000}"/>
    <cellStyle name="Milliers 236 2" xfId="2413" xr:uid="{00000000-0005-0000-0000-000019050000}"/>
    <cellStyle name="Milliers 236 2 2" xfId="3276" xr:uid="{00000000-0005-0000-0000-000019050000}"/>
    <cellStyle name="Milliers 236 2 2 2" xfId="6534" xr:uid="{00000000-0005-0000-0000-000019050000}"/>
    <cellStyle name="Milliers 236 2 3" xfId="4168" xr:uid="{00000000-0005-0000-0000-000019050000}"/>
    <cellStyle name="Milliers 236 2 3 2" xfId="7309" xr:uid="{00000000-0005-0000-0000-000019050000}"/>
    <cellStyle name="Milliers 236 2 4" xfId="5722" xr:uid="{00000000-0005-0000-0000-000019050000}"/>
    <cellStyle name="Milliers 236 2 5" xfId="4978" xr:uid="{00000000-0005-0000-0000-000019050000}"/>
    <cellStyle name="Milliers 237" xfId="2010" xr:uid="{00000000-0005-0000-0000-00001A050000}"/>
    <cellStyle name="Milliers 237 2" xfId="2414" xr:uid="{00000000-0005-0000-0000-00001B050000}"/>
    <cellStyle name="Milliers 237 2 2" xfId="3277" xr:uid="{00000000-0005-0000-0000-00001B050000}"/>
    <cellStyle name="Milliers 237 2 2 2" xfId="6535" xr:uid="{00000000-0005-0000-0000-00001B050000}"/>
    <cellStyle name="Milliers 237 2 3" xfId="4169" xr:uid="{00000000-0005-0000-0000-00001B050000}"/>
    <cellStyle name="Milliers 237 2 3 2" xfId="7310" xr:uid="{00000000-0005-0000-0000-00001B050000}"/>
    <cellStyle name="Milliers 237 2 4" xfId="5723" xr:uid="{00000000-0005-0000-0000-00001B050000}"/>
    <cellStyle name="Milliers 237 2 5" xfId="4979" xr:uid="{00000000-0005-0000-0000-00001B050000}"/>
    <cellStyle name="Milliers 238" xfId="2011" xr:uid="{00000000-0005-0000-0000-00001C050000}"/>
    <cellStyle name="Milliers 238 2" xfId="2415" xr:uid="{00000000-0005-0000-0000-00001D050000}"/>
    <cellStyle name="Milliers 238 2 2" xfId="3278" xr:uid="{00000000-0005-0000-0000-00001D050000}"/>
    <cellStyle name="Milliers 238 2 2 2" xfId="6536" xr:uid="{00000000-0005-0000-0000-00001D050000}"/>
    <cellStyle name="Milliers 238 2 3" xfId="4170" xr:uid="{00000000-0005-0000-0000-00001D050000}"/>
    <cellStyle name="Milliers 238 2 3 2" xfId="7311" xr:uid="{00000000-0005-0000-0000-00001D050000}"/>
    <cellStyle name="Milliers 238 2 4" xfId="5724" xr:uid="{00000000-0005-0000-0000-00001D050000}"/>
    <cellStyle name="Milliers 238 2 5" xfId="4980" xr:uid="{00000000-0005-0000-0000-00001D050000}"/>
    <cellStyle name="Milliers 239" xfId="2012" xr:uid="{00000000-0005-0000-0000-00001E050000}"/>
    <cellStyle name="Milliers 239 2" xfId="2416" xr:uid="{00000000-0005-0000-0000-00001F050000}"/>
    <cellStyle name="Milliers 239 2 2" xfId="3279" xr:uid="{00000000-0005-0000-0000-00001F050000}"/>
    <cellStyle name="Milliers 239 2 2 2" xfId="6537" xr:uid="{00000000-0005-0000-0000-00001F050000}"/>
    <cellStyle name="Milliers 239 2 3" xfId="4171" xr:uid="{00000000-0005-0000-0000-00001F050000}"/>
    <cellStyle name="Milliers 239 2 3 2" xfId="7312" xr:uid="{00000000-0005-0000-0000-00001F050000}"/>
    <cellStyle name="Milliers 239 2 4" xfId="5725" xr:uid="{00000000-0005-0000-0000-00001F050000}"/>
    <cellStyle name="Milliers 239 2 5" xfId="4981" xr:uid="{00000000-0005-0000-0000-00001F050000}"/>
    <cellStyle name="Milliers 24" xfId="1775" xr:uid="{00000000-0005-0000-0000-000020050000}"/>
    <cellStyle name="Milliers 24 2" xfId="2417" xr:uid="{00000000-0005-0000-0000-000021050000}"/>
    <cellStyle name="Milliers 24 2 2" xfId="3280" xr:uid="{00000000-0005-0000-0000-000021050000}"/>
    <cellStyle name="Milliers 24 2 2 2" xfId="6538" xr:uid="{00000000-0005-0000-0000-000021050000}"/>
    <cellStyle name="Milliers 24 2 3" xfId="4172" xr:uid="{00000000-0005-0000-0000-000021050000}"/>
    <cellStyle name="Milliers 24 2 3 2" xfId="7313" xr:uid="{00000000-0005-0000-0000-000021050000}"/>
    <cellStyle name="Milliers 24 2 4" xfId="5726" xr:uid="{00000000-0005-0000-0000-000021050000}"/>
    <cellStyle name="Milliers 24 2 5" xfId="4982" xr:uid="{00000000-0005-0000-0000-000021050000}"/>
    <cellStyle name="Milliers 240" xfId="2013" xr:uid="{00000000-0005-0000-0000-000022050000}"/>
    <cellStyle name="Milliers 240 2" xfId="2418" xr:uid="{00000000-0005-0000-0000-000023050000}"/>
    <cellStyle name="Milliers 240 2 2" xfId="3281" xr:uid="{00000000-0005-0000-0000-000023050000}"/>
    <cellStyle name="Milliers 240 2 2 2" xfId="6539" xr:uid="{00000000-0005-0000-0000-000023050000}"/>
    <cellStyle name="Milliers 240 2 3" xfId="4173" xr:uid="{00000000-0005-0000-0000-000023050000}"/>
    <cellStyle name="Milliers 240 2 3 2" xfId="7314" xr:uid="{00000000-0005-0000-0000-000023050000}"/>
    <cellStyle name="Milliers 240 2 4" xfId="5727" xr:uid="{00000000-0005-0000-0000-000023050000}"/>
    <cellStyle name="Milliers 240 2 5" xfId="4983" xr:uid="{00000000-0005-0000-0000-000023050000}"/>
    <cellStyle name="Milliers 241" xfId="2014" xr:uid="{00000000-0005-0000-0000-000024050000}"/>
    <cellStyle name="Milliers 241 2" xfId="2419" xr:uid="{00000000-0005-0000-0000-000025050000}"/>
    <cellStyle name="Milliers 241 2 2" xfId="3282" xr:uid="{00000000-0005-0000-0000-000025050000}"/>
    <cellStyle name="Milliers 241 2 2 2" xfId="6540" xr:uid="{00000000-0005-0000-0000-000025050000}"/>
    <cellStyle name="Milliers 241 2 3" xfId="4174" xr:uid="{00000000-0005-0000-0000-000025050000}"/>
    <cellStyle name="Milliers 241 2 3 2" xfId="7315" xr:uid="{00000000-0005-0000-0000-000025050000}"/>
    <cellStyle name="Milliers 241 2 4" xfId="5728" xr:uid="{00000000-0005-0000-0000-000025050000}"/>
    <cellStyle name="Milliers 241 2 5" xfId="4984" xr:uid="{00000000-0005-0000-0000-000025050000}"/>
    <cellStyle name="Milliers 242" xfId="2015" xr:uid="{00000000-0005-0000-0000-000026050000}"/>
    <cellStyle name="Milliers 242 2" xfId="2420" xr:uid="{00000000-0005-0000-0000-000027050000}"/>
    <cellStyle name="Milliers 242 2 2" xfId="3283" xr:uid="{00000000-0005-0000-0000-000027050000}"/>
    <cellStyle name="Milliers 242 2 2 2" xfId="6541" xr:uid="{00000000-0005-0000-0000-000027050000}"/>
    <cellStyle name="Milliers 242 2 3" xfId="4175" xr:uid="{00000000-0005-0000-0000-000027050000}"/>
    <cellStyle name="Milliers 242 2 3 2" xfId="7316" xr:uid="{00000000-0005-0000-0000-000027050000}"/>
    <cellStyle name="Milliers 242 2 4" xfId="5729" xr:uid="{00000000-0005-0000-0000-000027050000}"/>
    <cellStyle name="Milliers 242 2 5" xfId="4985" xr:uid="{00000000-0005-0000-0000-000027050000}"/>
    <cellStyle name="Milliers 243" xfId="2016" xr:uid="{00000000-0005-0000-0000-000028050000}"/>
    <cellStyle name="Milliers 243 2" xfId="2421" xr:uid="{00000000-0005-0000-0000-000029050000}"/>
    <cellStyle name="Milliers 243 2 2" xfId="3284" xr:uid="{00000000-0005-0000-0000-000029050000}"/>
    <cellStyle name="Milliers 243 2 2 2" xfId="6542" xr:uid="{00000000-0005-0000-0000-000029050000}"/>
    <cellStyle name="Milliers 243 2 3" xfId="4176" xr:uid="{00000000-0005-0000-0000-000029050000}"/>
    <cellStyle name="Milliers 243 2 3 2" xfId="7317" xr:uid="{00000000-0005-0000-0000-000029050000}"/>
    <cellStyle name="Milliers 243 2 4" xfId="5730" xr:uid="{00000000-0005-0000-0000-000029050000}"/>
    <cellStyle name="Milliers 243 2 5" xfId="4986" xr:uid="{00000000-0005-0000-0000-000029050000}"/>
    <cellStyle name="Milliers 244" xfId="2017" xr:uid="{00000000-0005-0000-0000-00002A050000}"/>
    <cellStyle name="Milliers 244 2" xfId="2422" xr:uid="{00000000-0005-0000-0000-00002B050000}"/>
    <cellStyle name="Milliers 244 2 2" xfId="3285" xr:uid="{00000000-0005-0000-0000-00002B050000}"/>
    <cellStyle name="Milliers 244 2 2 2" xfId="6543" xr:uid="{00000000-0005-0000-0000-00002B050000}"/>
    <cellStyle name="Milliers 244 2 3" xfId="4177" xr:uid="{00000000-0005-0000-0000-00002B050000}"/>
    <cellStyle name="Milliers 244 2 3 2" xfId="7318" xr:uid="{00000000-0005-0000-0000-00002B050000}"/>
    <cellStyle name="Milliers 244 2 4" xfId="5731" xr:uid="{00000000-0005-0000-0000-00002B050000}"/>
    <cellStyle name="Milliers 244 2 5" xfId="4987" xr:uid="{00000000-0005-0000-0000-00002B050000}"/>
    <cellStyle name="Milliers 245" xfId="2018" xr:uid="{00000000-0005-0000-0000-00002C050000}"/>
    <cellStyle name="Milliers 245 2" xfId="2423" xr:uid="{00000000-0005-0000-0000-00002D050000}"/>
    <cellStyle name="Milliers 245 2 2" xfId="3286" xr:uid="{00000000-0005-0000-0000-00002D050000}"/>
    <cellStyle name="Milliers 245 2 2 2" xfId="6544" xr:uid="{00000000-0005-0000-0000-00002D050000}"/>
    <cellStyle name="Milliers 245 2 3" xfId="4178" xr:uid="{00000000-0005-0000-0000-00002D050000}"/>
    <cellStyle name="Milliers 245 2 3 2" xfId="7319" xr:uid="{00000000-0005-0000-0000-00002D050000}"/>
    <cellStyle name="Milliers 245 2 4" xfId="5732" xr:uid="{00000000-0005-0000-0000-00002D050000}"/>
    <cellStyle name="Milliers 245 2 5" xfId="4988" xr:uid="{00000000-0005-0000-0000-00002D050000}"/>
    <cellStyle name="Milliers 246" xfId="2019" xr:uid="{00000000-0005-0000-0000-00002E050000}"/>
    <cellStyle name="Milliers 246 2" xfId="2424" xr:uid="{00000000-0005-0000-0000-00002F050000}"/>
    <cellStyle name="Milliers 246 2 2" xfId="3287" xr:uid="{00000000-0005-0000-0000-00002F050000}"/>
    <cellStyle name="Milliers 246 2 2 2" xfId="6545" xr:uid="{00000000-0005-0000-0000-00002F050000}"/>
    <cellStyle name="Milliers 246 2 3" xfId="4179" xr:uid="{00000000-0005-0000-0000-00002F050000}"/>
    <cellStyle name="Milliers 246 2 3 2" xfId="7320" xr:uid="{00000000-0005-0000-0000-00002F050000}"/>
    <cellStyle name="Milliers 246 2 4" xfId="5733" xr:uid="{00000000-0005-0000-0000-00002F050000}"/>
    <cellStyle name="Milliers 246 2 5" xfId="4989" xr:uid="{00000000-0005-0000-0000-00002F050000}"/>
    <cellStyle name="Milliers 247" xfId="2020" xr:uid="{00000000-0005-0000-0000-000030050000}"/>
    <cellStyle name="Milliers 247 2" xfId="2425" xr:uid="{00000000-0005-0000-0000-000031050000}"/>
    <cellStyle name="Milliers 247 2 2" xfId="3288" xr:uid="{00000000-0005-0000-0000-000031050000}"/>
    <cellStyle name="Milliers 247 2 2 2" xfId="6546" xr:uid="{00000000-0005-0000-0000-000031050000}"/>
    <cellStyle name="Milliers 247 2 3" xfId="4180" xr:uid="{00000000-0005-0000-0000-000031050000}"/>
    <cellStyle name="Milliers 247 2 3 2" xfId="7321" xr:uid="{00000000-0005-0000-0000-000031050000}"/>
    <cellStyle name="Milliers 247 2 4" xfId="5734" xr:uid="{00000000-0005-0000-0000-000031050000}"/>
    <cellStyle name="Milliers 247 2 5" xfId="4990" xr:uid="{00000000-0005-0000-0000-000031050000}"/>
    <cellStyle name="Milliers 248" xfId="2021" xr:uid="{00000000-0005-0000-0000-000032050000}"/>
    <cellStyle name="Milliers 248 2" xfId="2426" xr:uid="{00000000-0005-0000-0000-000033050000}"/>
    <cellStyle name="Milliers 248 2 2" xfId="3289" xr:uid="{00000000-0005-0000-0000-000033050000}"/>
    <cellStyle name="Milliers 248 2 2 2" xfId="6547" xr:uid="{00000000-0005-0000-0000-000033050000}"/>
    <cellStyle name="Milliers 248 2 3" xfId="4181" xr:uid="{00000000-0005-0000-0000-000033050000}"/>
    <cellStyle name="Milliers 248 2 3 2" xfId="7322" xr:uid="{00000000-0005-0000-0000-000033050000}"/>
    <cellStyle name="Milliers 248 2 4" xfId="5735" xr:uid="{00000000-0005-0000-0000-000033050000}"/>
    <cellStyle name="Milliers 248 2 5" xfId="4991" xr:uid="{00000000-0005-0000-0000-000033050000}"/>
    <cellStyle name="Milliers 249" xfId="2022" xr:uid="{00000000-0005-0000-0000-000034050000}"/>
    <cellStyle name="Milliers 249 2" xfId="2427" xr:uid="{00000000-0005-0000-0000-000035050000}"/>
    <cellStyle name="Milliers 249 2 2" xfId="3290" xr:uid="{00000000-0005-0000-0000-000035050000}"/>
    <cellStyle name="Milliers 249 2 2 2" xfId="6548" xr:uid="{00000000-0005-0000-0000-000035050000}"/>
    <cellStyle name="Milliers 249 2 3" xfId="4182" xr:uid="{00000000-0005-0000-0000-000035050000}"/>
    <cellStyle name="Milliers 249 2 3 2" xfId="7323" xr:uid="{00000000-0005-0000-0000-000035050000}"/>
    <cellStyle name="Milliers 249 2 4" xfId="5736" xr:uid="{00000000-0005-0000-0000-000035050000}"/>
    <cellStyle name="Milliers 249 2 5" xfId="4992" xr:uid="{00000000-0005-0000-0000-000035050000}"/>
    <cellStyle name="Milliers 25" xfId="1776" xr:uid="{00000000-0005-0000-0000-000036050000}"/>
    <cellStyle name="Milliers 25 2" xfId="2428" xr:uid="{00000000-0005-0000-0000-000037050000}"/>
    <cellStyle name="Milliers 25 2 2" xfId="3291" xr:uid="{00000000-0005-0000-0000-000037050000}"/>
    <cellStyle name="Milliers 25 2 2 2" xfId="6549" xr:uid="{00000000-0005-0000-0000-000037050000}"/>
    <cellStyle name="Milliers 25 2 3" xfId="4183" xr:uid="{00000000-0005-0000-0000-000037050000}"/>
    <cellStyle name="Milliers 25 2 3 2" xfId="7324" xr:uid="{00000000-0005-0000-0000-000037050000}"/>
    <cellStyle name="Milliers 25 2 4" xfId="5737" xr:uid="{00000000-0005-0000-0000-000037050000}"/>
    <cellStyle name="Milliers 25 2 5" xfId="4993" xr:uid="{00000000-0005-0000-0000-000037050000}"/>
    <cellStyle name="Milliers 250" xfId="2023" xr:uid="{00000000-0005-0000-0000-000038050000}"/>
    <cellStyle name="Milliers 250 2" xfId="2429" xr:uid="{00000000-0005-0000-0000-000039050000}"/>
    <cellStyle name="Milliers 250 2 2" xfId="3292" xr:uid="{00000000-0005-0000-0000-000039050000}"/>
    <cellStyle name="Milliers 250 2 2 2" xfId="6550" xr:uid="{00000000-0005-0000-0000-000039050000}"/>
    <cellStyle name="Milliers 250 2 3" xfId="4184" xr:uid="{00000000-0005-0000-0000-000039050000}"/>
    <cellStyle name="Milliers 250 2 3 2" xfId="7325" xr:uid="{00000000-0005-0000-0000-000039050000}"/>
    <cellStyle name="Milliers 250 2 4" xfId="5738" xr:uid="{00000000-0005-0000-0000-000039050000}"/>
    <cellStyle name="Milliers 250 2 5" xfId="4994" xr:uid="{00000000-0005-0000-0000-000039050000}"/>
    <cellStyle name="Milliers 251" xfId="2024" xr:uid="{00000000-0005-0000-0000-00003A050000}"/>
    <cellStyle name="Milliers 251 2" xfId="2430" xr:uid="{00000000-0005-0000-0000-00003B050000}"/>
    <cellStyle name="Milliers 251 2 2" xfId="3293" xr:uid="{00000000-0005-0000-0000-00003B050000}"/>
    <cellStyle name="Milliers 251 2 2 2" xfId="6551" xr:uid="{00000000-0005-0000-0000-00003B050000}"/>
    <cellStyle name="Milliers 251 2 3" xfId="4185" xr:uid="{00000000-0005-0000-0000-00003B050000}"/>
    <cellStyle name="Milliers 251 2 3 2" xfId="7326" xr:uid="{00000000-0005-0000-0000-00003B050000}"/>
    <cellStyle name="Milliers 251 2 4" xfId="5739" xr:uid="{00000000-0005-0000-0000-00003B050000}"/>
    <cellStyle name="Milliers 251 2 5" xfId="4995" xr:uid="{00000000-0005-0000-0000-00003B050000}"/>
    <cellStyle name="Milliers 252" xfId="2025" xr:uid="{00000000-0005-0000-0000-00003C050000}"/>
    <cellStyle name="Milliers 252 2" xfId="2431" xr:uid="{00000000-0005-0000-0000-00003D050000}"/>
    <cellStyle name="Milliers 252 2 2" xfId="3294" xr:uid="{00000000-0005-0000-0000-00003D050000}"/>
    <cellStyle name="Milliers 252 2 2 2" xfId="6552" xr:uid="{00000000-0005-0000-0000-00003D050000}"/>
    <cellStyle name="Milliers 252 2 3" xfId="4186" xr:uid="{00000000-0005-0000-0000-00003D050000}"/>
    <cellStyle name="Milliers 252 2 3 2" xfId="7327" xr:uid="{00000000-0005-0000-0000-00003D050000}"/>
    <cellStyle name="Milliers 252 2 4" xfId="5740" xr:uid="{00000000-0005-0000-0000-00003D050000}"/>
    <cellStyle name="Milliers 252 2 5" xfId="4996" xr:uid="{00000000-0005-0000-0000-00003D050000}"/>
    <cellStyle name="Milliers 253" xfId="2026" xr:uid="{00000000-0005-0000-0000-00003E050000}"/>
    <cellStyle name="Milliers 253 2" xfId="2432" xr:uid="{00000000-0005-0000-0000-00003F050000}"/>
    <cellStyle name="Milliers 253 2 2" xfId="3295" xr:uid="{00000000-0005-0000-0000-00003F050000}"/>
    <cellStyle name="Milliers 253 2 2 2" xfId="6553" xr:uid="{00000000-0005-0000-0000-00003F050000}"/>
    <cellStyle name="Milliers 253 2 3" xfId="4187" xr:uid="{00000000-0005-0000-0000-00003F050000}"/>
    <cellStyle name="Milliers 253 2 3 2" xfId="7328" xr:uid="{00000000-0005-0000-0000-00003F050000}"/>
    <cellStyle name="Milliers 253 2 4" xfId="5741" xr:uid="{00000000-0005-0000-0000-00003F050000}"/>
    <cellStyle name="Milliers 253 2 5" xfId="4997" xr:uid="{00000000-0005-0000-0000-00003F050000}"/>
    <cellStyle name="Milliers 254" xfId="2027" xr:uid="{00000000-0005-0000-0000-000040050000}"/>
    <cellStyle name="Milliers 254 2" xfId="2433" xr:uid="{00000000-0005-0000-0000-000041050000}"/>
    <cellStyle name="Milliers 254 2 2" xfId="3296" xr:uid="{00000000-0005-0000-0000-000041050000}"/>
    <cellStyle name="Milliers 254 2 2 2" xfId="6554" xr:uid="{00000000-0005-0000-0000-000041050000}"/>
    <cellStyle name="Milliers 254 2 3" xfId="4188" xr:uid="{00000000-0005-0000-0000-000041050000}"/>
    <cellStyle name="Milliers 254 2 3 2" xfId="7329" xr:uid="{00000000-0005-0000-0000-000041050000}"/>
    <cellStyle name="Milliers 254 2 4" xfId="5742" xr:uid="{00000000-0005-0000-0000-000041050000}"/>
    <cellStyle name="Milliers 254 2 5" xfId="4998" xr:uid="{00000000-0005-0000-0000-000041050000}"/>
    <cellStyle name="Milliers 255" xfId="2028" xr:uid="{00000000-0005-0000-0000-000042050000}"/>
    <cellStyle name="Milliers 255 2" xfId="2434" xr:uid="{00000000-0005-0000-0000-000043050000}"/>
    <cellStyle name="Milliers 255 2 2" xfId="3297" xr:uid="{00000000-0005-0000-0000-000043050000}"/>
    <cellStyle name="Milliers 255 2 2 2" xfId="6555" xr:uid="{00000000-0005-0000-0000-000043050000}"/>
    <cellStyle name="Milliers 255 2 3" xfId="4189" xr:uid="{00000000-0005-0000-0000-000043050000}"/>
    <cellStyle name="Milliers 255 2 3 2" xfId="7330" xr:uid="{00000000-0005-0000-0000-000043050000}"/>
    <cellStyle name="Milliers 255 2 4" xfId="5743" xr:uid="{00000000-0005-0000-0000-000043050000}"/>
    <cellStyle name="Milliers 255 2 5" xfId="4999" xr:uid="{00000000-0005-0000-0000-000043050000}"/>
    <cellStyle name="Milliers 256" xfId="2029" xr:uid="{00000000-0005-0000-0000-000044050000}"/>
    <cellStyle name="Milliers 256 2" xfId="2435" xr:uid="{00000000-0005-0000-0000-000045050000}"/>
    <cellStyle name="Milliers 256 2 2" xfId="3298" xr:uid="{00000000-0005-0000-0000-000045050000}"/>
    <cellStyle name="Milliers 256 2 2 2" xfId="6556" xr:uid="{00000000-0005-0000-0000-000045050000}"/>
    <cellStyle name="Milliers 256 2 3" xfId="4190" xr:uid="{00000000-0005-0000-0000-000045050000}"/>
    <cellStyle name="Milliers 256 2 3 2" xfId="7331" xr:uid="{00000000-0005-0000-0000-000045050000}"/>
    <cellStyle name="Milliers 256 2 4" xfId="5744" xr:uid="{00000000-0005-0000-0000-000045050000}"/>
    <cellStyle name="Milliers 256 2 5" xfId="5000" xr:uid="{00000000-0005-0000-0000-000045050000}"/>
    <cellStyle name="Milliers 257" xfId="2030" xr:uid="{00000000-0005-0000-0000-000046050000}"/>
    <cellStyle name="Milliers 257 2" xfId="2436" xr:uid="{00000000-0005-0000-0000-000047050000}"/>
    <cellStyle name="Milliers 257 2 2" xfId="3299" xr:uid="{00000000-0005-0000-0000-000047050000}"/>
    <cellStyle name="Milliers 257 2 2 2" xfId="6557" xr:uid="{00000000-0005-0000-0000-000047050000}"/>
    <cellStyle name="Milliers 257 2 3" xfId="4191" xr:uid="{00000000-0005-0000-0000-000047050000}"/>
    <cellStyle name="Milliers 257 2 3 2" xfId="7332" xr:uid="{00000000-0005-0000-0000-000047050000}"/>
    <cellStyle name="Milliers 257 2 4" xfId="5745" xr:uid="{00000000-0005-0000-0000-000047050000}"/>
    <cellStyle name="Milliers 257 2 5" xfId="5001" xr:uid="{00000000-0005-0000-0000-000047050000}"/>
    <cellStyle name="Milliers 258" xfId="2031" xr:uid="{00000000-0005-0000-0000-000048050000}"/>
    <cellStyle name="Milliers 258 2" xfId="2437" xr:uid="{00000000-0005-0000-0000-000049050000}"/>
    <cellStyle name="Milliers 258 2 2" xfId="3300" xr:uid="{00000000-0005-0000-0000-000049050000}"/>
    <cellStyle name="Milliers 258 2 2 2" xfId="6558" xr:uid="{00000000-0005-0000-0000-000049050000}"/>
    <cellStyle name="Milliers 258 2 3" xfId="4192" xr:uid="{00000000-0005-0000-0000-000049050000}"/>
    <cellStyle name="Milliers 258 2 3 2" xfId="7333" xr:uid="{00000000-0005-0000-0000-000049050000}"/>
    <cellStyle name="Milliers 258 2 4" xfId="5746" xr:uid="{00000000-0005-0000-0000-000049050000}"/>
    <cellStyle name="Milliers 258 2 5" xfId="5002" xr:uid="{00000000-0005-0000-0000-000049050000}"/>
    <cellStyle name="Milliers 259" xfId="2032" xr:uid="{00000000-0005-0000-0000-00004A050000}"/>
    <cellStyle name="Milliers 259 2" xfId="2438" xr:uid="{00000000-0005-0000-0000-00004B050000}"/>
    <cellStyle name="Milliers 259 2 2" xfId="3301" xr:uid="{00000000-0005-0000-0000-00004B050000}"/>
    <cellStyle name="Milliers 259 2 2 2" xfId="6559" xr:uid="{00000000-0005-0000-0000-00004B050000}"/>
    <cellStyle name="Milliers 259 2 3" xfId="4193" xr:uid="{00000000-0005-0000-0000-00004B050000}"/>
    <cellStyle name="Milliers 259 2 3 2" xfId="7334" xr:uid="{00000000-0005-0000-0000-00004B050000}"/>
    <cellStyle name="Milliers 259 2 4" xfId="5747" xr:uid="{00000000-0005-0000-0000-00004B050000}"/>
    <cellStyle name="Milliers 259 2 5" xfId="5003" xr:uid="{00000000-0005-0000-0000-00004B050000}"/>
    <cellStyle name="Milliers 26" xfId="1777" xr:uid="{00000000-0005-0000-0000-00004C050000}"/>
    <cellStyle name="Milliers 26 2" xfId="2439" xr:uid="{00000000-0005-0000-0000-00004D050000}"/>
    <cellStyle name="Milliers 26 2 2" xfId="3302" xr:uid="{00000000-0005-0000-0000-00004D050000}"/>
    <cellStyle name="Milliers 26 2 2 2" xfId="6560" xr:uid="{00000000-0005-0000-0000-00004D050000}"/>
    <cellStyle name="Milliers 26 2 3" xfId="4194" xr:uid="{00000000-0005-0000-0000-00004D050000}"/>
    <cellStyle name="Milliers 26 2 3 2" xfId="7335" xr:uid="{00000000-0005-0000-0000-00004D050000}"/>
    <cellStyle name="Milliers 26 2 4" xfId="5748" xr:uid="{00000000-0005-0000-0000-00004D050000}"/>
    <cellStyle name="Milliers 26 2 5" xfId="5004" xr:uid="{00000000-0005-0000-0000-00004D050000}"/>
    <cellStyle name="Milliers 260" xfId="2033" xr:uid="{00000000-0005-0000-0000-00004E050000}"/>
    <cellStyle name="Milliers 260 2" xfId="2440" xr:uid="{00000000-0005-0000-0000-00004F050000}"/>
    <cellStyle name="Milliers 260 2 2" xfId="3303" xr:uid="{00000000-0005-0000-0000-00004F050000}"/>
    <cellStyle name="Milliers 260 2 2 2" xfId="6561" xr:uid="{00000000-0005-0000-0000-00004F050000}"/>
    <cellStyle name="Milliers 260 2 3" xfId="4195" xr:uid="{00000000-0005-0000-0000-00004F050000}"/>
    <cellStyle name="Milliers 260 2 3 2" xfId="7336" xr:uid="{00000000-0005-0000-0000-00004F050000}"/>
    <cellStyle name="Milliers 260 2 4" xfId="5749" xr:uid="{00000000-0005-0000-0000-00004F050000}"/>
    <cellStyle name="Milliers 260 2 5" xfId="5005" xr:uid="{00000000-0005-0000-0000-00004F050000}"/>
    <cellStyle name="Milliers 261" xfId="2034" xr:uid="{00000000-0005-0000-0000-000050050000}"/>
    <cellStyle name="Milliers 261 2" xfId="2441" xr:uid="{00000000-0005-0000-0000-000051050000}"/>
    <cellStyle name="Milliers 261 2 2" xfId="3304" xr:uid="{00000000-0005-0000-0000-000051050000}"/>
    <cellStyle name="Milliers 261 2 2 2" xfId="6562" xr:uid="{00000000-0005-0000-0000-000051050000}"/>
    <cellStyle name="Milliers 261 2 3" xfId="4196" xr:uid="{00000000-0005-0000-0000-000051050000}"/>
    <cellStyle name="Milliers 261 2 3 2" xfId="7337" xr:uid="{00000000-0005-0000-0000-000051050000}"/>
    <cellStyle name="Milliers 261 2 4" xfId="5750" xr:uid="{00000000-0005-0000-0000-000051050000}"/>
    <cellStyle name="Milliers 261 2 5" xfId="5006" xr:uid="{00000000-0005-0000-0000-000051050000}"/>
    <cellStyle name="Milliers 262" xfId="2035" xr:uid="{00000000-0005-0000-0000-000052050000}"/>
    <cellStyle name="Milliers 262 2" xfId="2442" xr:uid="{00000000-0005-0000-0000-000053050000}"/>
    <cellStyle name="Milliers 262 2 2" xfId="3305" xr:uid="{00000000-0005-0000-0000-000053050000}"/>
    <cellStyle name="Milliers 262 2 2 2" xfId="6563" xr:uid="{00000000-0005-0000-0000-000053050000}"/>
    <cellStyle name="Milliers 262 2 3" xfId="4197" xr:uid="{00000000-0005-0000-0000-000053050000}"/>
    <cellStyle name="Milliers 262 2 3 2" xfId="7338" xr:uid="{00000000-0005-0000-0000-000053050000}"/>
    <cellStyle name="Milliers 262 2 4" xfId="5751" xr:uid="{00000000-0005-0000-0000-000053050000}"/>
    <cellStyle name="Milliers 262 2 5" xfId="5007" xr:uid="{00000000-0005-0000-0000-000053050000}"/>
    <cellStyle name="Milliers 263" xfId="2036" xr:uid="{00000000-0005-0000-0000-000054050000}"/>
    <cellStyle name="Milliers 263 2" xfId="2443" xr:uid="{00000000-0005-0000-0000-000055050000}"/>
    <cellStyle name="Milliers 263 2 2" xfId="3306" xr:uid="{00000000-0005-0000-0000-000055050000}"/>
    <cellStyle name="Milliers 263 2 2 2" xfId="6564" xr:uid="{00000000-0005-0000-0000-000055050000}"/>
    <cellStyle name="Milliers 263 2 3" xfId="4198" xr:uid="{00000000-0005-0000-0000-000055050000}"/>
    <cellStyle name="Milliers 263 2 3 2" xfId="7339" xr:uid="{00000000-0005-0000-0000-000055050000}"/>
    <cellStyle name="Milliers 263 2 4" xfId="5752" xr:uid="{00000000-0005-0000-0000-000055050000}"/>
    <cellStyle name="Milliers 263 2 5" xfId="5008" xr:uid="{00000000-0005-0000-0000-000055050000}"/>
    <cellStyle name="Milliers 264" xfId="2037" xr:uid="{00000000-0005-0000-0000-000056050000}"/>
    <cellStyle name="Milliers 264 2" xfId="2444" xr:uid="{00000000-0005-0000-0000-000057050000}"/>
    <cellStyle name="Milliers 264 2 2" xfId="3307" xr:uid="{00000000-0005-0000-0000-000057050000}"/>
    <cellStyle name="Milliers 264 2 2 2" xfId="6565" xr:uid="{00000000-0005-0000-0000-000057050000}"/>
    <cellStyle name="Milliers 264 2 3" xfId="4199" xr:uid="{00000000-0005-0000-0000-000057050000}"/>
    <cellStyle name="Milliers 264 2 3 2" xfId="7340" xr:uid="{00000000-0005-0000-0000-000057050000}"/>
    <cellStyle name="Milliers 264 2 4" xfId="5753" xr:uid="{00000000-0005-0000-0000-000057050000}"/>
    <cellStyle name="Milliers 264 2 5" xfId="5009" xr:uid="{00000000-0005-0000-0000-000057050000}"/>
    <cellStyle name="Milliers 265" xfId="2038" xr:uid="{00000000-0005-0000-0000-000058050000}"/>
    <cellStyle name="Milliers 265 2" xfId="2445" xr:uid="{00000000-0005-0000-0000-000059050000}"/>
    <cellStyle name="Milliers 265 2 2" xfId="3308" xr:uid="{00000000-0005-0000-0000-000059050000}"/>
    <cellStyle name="Milliers 265 2 2 2" xfId="6566" xr:uid="{00000000-0005-0000-0000-000059050000}"/>
    <cellStyle name="Milliers 265 2 3" xfId="4200" xr:uid="{00000000-0005-0000-0000-000059050000}"/>
    <cellStyle name="Milliers 265 2 3 2" xfId="7341" xr:uid="{00000000-0005-0000-0000-000059050000}"/>
    <cellStyle name="Milliers 265 2 4" xfId="5754" xr:uid="{00000000-0005-0000-0000-000059050000}"/>
    <cellStyle name="Milliers 265 2 5" xfId="5010" xr:uid="{00000000-0005-0000-0000-000059050000}"/>
    <cellStyle name="Milliers 266" xfId="2039" xr:uid="{00000000-0005-0000-0000-00005A050000}"/>
    <cellStyle name="Milliers 266 2" xfId="2446" xr:uid="{00000000-0005-0000-0000-00005B050000}"/>
    <cellStyle name="Milliers 266 2 2" xfId="3309" xr:uid="{00000000-0005-0000-0000-00005B050000}"/>
    <cellStyle name="Milliers 266 2 2 2" xfId="6567" xr:uid="{00000000-0005-0000-0000-00005B050000}"/>
    <cellStyle name="Milliers 266 2 3" xfId="4201" xr:uid="{00000000-0005-0000-0000-00005B050000}"/>
    <cellStyle name="Milliers 266 2 3 2" xfId="7342" xr:uid="{00000000-0005-0000-0000-00005B050000}"/>
    <cellStyle name="Milliers 266 2 4" xfId="5755" xr:uid="{00000000-0005-0000-0000-00005B050000}"/>
    <cellStyle name="Milliers 266 2 5" xfId="5011" xr:uid="{00000000-0005-0000-0000-00005B050000}"/>
    <cellStyle name="Milliers 267" xfId="2040" xr:uid="{00000000-0005-0000-0000-00005C050000}"/>
    <cellStyle name="Milliers 267 2" xfId="2447" xr:uid="{00000000-0005-0000-0000-00005D050000}"/>
    <cellStyle name="Milliers 267 2 2" xfId="3310" xr:uid="{00000000-0005-0000-0000-00005D050000}"/>
    <cellStyle name="Milliers 267 2 2 2" xfId="6568" xr:uid="{00000000-0005-0000-0000-00005D050000}"/>
    <cellStyle name="Milliers 267 2 3" xfId="4202" xr:uid="{00000000-0005-0000-0000-00005D050000}"/>
    <cellStyle name="Milliers 267 2 3 2" xfId="7343" xr:uid="{00000000-0005-0000-0000-00005D050000}"/>
    <cellStyle name="Milliers 267 2 4" xfId="5756" xr:uid="{00000000-0005-0000-0000-00005D050000}"/>
    <cellStyle name="Milliers 267 2 5" xfId="5012" xr:uid="{00000000-0005-0000-0000-00005D050000}"/>
    <cellStyle name="Milliers 268" xfId="2041" xr:uid="{00000000-0005-0000-0000-00005E050000}"/>
    <cellStyle name="Milliers 268 2" xfId="2448" xr:uid="{00000000-0005-0000-0000-00005F050000}"/>
    <cellStyle name="Milliers 268 2 2" xfId="3311" xr:uid="{00000000-0005-0000-0000-00005F050000}"/>
    <cellStyle name="Milliers 268 2 2 2" xfId="6569" xr:uid="{00000000-0005-0000-0000-00005F050000}"/>
    <cellStyle name="Milliers 268 2 3" xfId="4203" xr:uid="{00000000-0005-0000-0000-00005F050000}"/>
    <cellStyle name="Milliers 268 2 3 2" xfId="7344" xr:uid="{00000000-0005-0000-0000-00005F050000}"/>
    <cellStyle name="Milliers 268 2 4" xfId="5757" xr:uid="{00000000-0005-0000-0000-00005F050000}"/>
    <cellStyle name="Milliers 268 2 5" xfId="5013" xr:uid="{00000000-0005-0000-0000-00005F050000}"/>
    <cellStyle name="Milliers 269" xfId="2042" xr:uid="{00000000-0005-0000-0000-000060050000}"/>
    <cellStyle name="Milliers 269 2" xfId="2449" xr:uid="{00000000-0005-0000-0000-000061050000}"/>
    <cellStyle name="Milliers 269 2 2" xfId="3312" xr:uid="{00000000-0005-0000-0000-000061050000}"/>
    <cellStyle name="Milliers 269 2 2 2" xfId="6570" xr:uid="{00000000-0005-0000-0000-000061050000}"/>
    <cellStyle name="Milliers 269 2 3" xfId="4204" xr:uid="{00000000-0005-0000-0000-000061050000}"/>
    <cellStyle name="Milliers 269 2 3 2" xfId="7345" xr:uid="{00000000-0005-0000-0000-000061050000}"/>
    <cellStyle name="Milliers 269 2 4" xfId="5758" xr:uid="{00000000-0005-0000-0000-000061050000}"/>
    <cellStyle name="Milliers 269 2 5" xfId="5014" xr:uid="{00000000-0005-0000-0000-000061050000}"/>
    <cellStyle name="Milliers 27" xfId="1778" xr:uid="{00000000-0005-0000-0000-000062050000}"/>
    <cellStyle name="Milliers 27 2" xfId="2450" xr:uid="{00000000-0005-0000-0000-000063050000}"/>
    <cellStyle name="Milliers 27 2 2" xfId="3313" xr:uid="{00000000-0005-0000-0000-000063050000}"/>
    <cellStyle name="Milliers 27 2 2 2" xfId="6571" xr:uid="{00000000-0005-0000-0000-000063050000}"/>
    <cellStyle name="Milliers 27 2 3" xfId="4205" xr:uid="{00000000-0005-0000-0000-000063050000}"/>
    <cellStyle name="Milliers 27 2 3 2" xfId="7346" xr:uid="{00000000-0005-0000-0000-000063050000}"/>
    <cellStyle name="Milliers 27 2 4" xfId="5759" xr:uid="{00000000-0005-0000-0000-000063050000}"/>
    <cellStyle name="Milliers 27 2 5" xfId="5015" xr:uid="{00000000-0005-0000-0000-000063050000}"/>
    <cellStyle name="Milliers 270" xfId="2043" xr:uid="{00000000-0005-0000-0000-000064050000}"/>
    <cellStyle name="Milliers 270 2" xfId="2451" xr:uid="{00000000-0005-0000-0000-000065050000}"/>
    <cellStyle name="Milliers 270 2 2" xfId="3314" xr:uid="{00000000-0005-0000-0000-000065050000}"/>
    <cellStyle name="Milliers 270 2 2 2" xfId="6572" xr:uid="{00000000-0005-0000-0000-000065050000}"/>
    <cellStyle name="Milliers 270 2 3" xfId="4206" xr:uid="{00000000-0005-0000-0000-000065050000}"/>
    <cellStyle name="Milliers 270 2 3 2" xfId="7347" xr:uid="{00000000-0005-0000-0000-000065050000}"/>
    <cellStyle name="Milliers 270 2 4" xfId="5760" xr:uid="{00000000-0005-0000-0000-000065050000}"/>
    <cellStyle name="Milliers 270 2 5" xfId="5016" xr:uid="{00000000-0005-0000-0000-000065050000}"/>
    <cellStyle name="Milliers 271" xfId="2044" xr:uid="{00000000-0005-0000-0000-000066050000}"/>
    <cellStyle name="Milliers 271 2" xfId="2452" xr:uid="{00000000-0005-0000-0000-000067050000}"/>
    <cellStyle name="Milliers 271 2 2" xfId="3315" xr:uid="{00000000-0005-0000-0000-000067050000}"/>
    <cellStyle name="Milliers 271 2 2 2" xfId="6573" xr:uid="{00000000-0005-0000-0000-000067050000}"/>
    <cellStyle name="Milliers 271 2 3" xfId="4207" xr:uid="{00000000-0005-0000-0000-000067050000}"/>
    <cellStyle name="Milliers 271 2 3 2" xfId="7348" xr:uid="{00000000-0005-0000-0000-000067050000}"/>
    <cellStyle name="Milliers 271 2 4" xfId="5761" xr:uid="{00000000-0005-0000-0000-000067050000}"/>
    <cellStyle name="Milliers 271 2 5" xfId="5017" xr:uid="{00000000-0005-0000-0000-000067050000}"/>
    <cellStyle name="Milliers 272" xfId="2045" xr:uid="{00000000-0005-0000-0000-000068050000}"/>
    <cellStyle name="Milliers 272 2" xfId="2453" xr:uid="{00000000-0005-0000-0000-000069050000}"/>
    <cellStyle name="Milliers 272 2 2" xfId="3316" xr:uid="{00000000-0005-0000-0000-000069050000}"/>
    <cellStyle name="Milliers 272 2 2 2" xfId="6574" xr:uid="{00000000-0005-0000-0000-000069050000}"/>
    <cellStyle name="Milliers 272 2 3" xfId="4208" xr:uid="{00000000-0005-0000-0000-000069050000}"/>
    <cellStyle name="Milliers 272 2 3 2" xfId="7349" xr:uid="{00000000-0005-0000-0000-000069050000}"/>
    <cellStyle name="Milliers 272 2 4" xfId="5762" xr:uid="{00000000-0005-0000-0000-000069050000}"/>
    <cellStyle name="Milliers 272 2 5" xfId="5018" xr:uid="{00000000-0005-0000-0000-000069050000}"/>
    <cellStyle name="Milliers 273" xfId="2046" xr:uid="{00000000-0005-0000-0000-00006A050000}"/>
    <cellStyle name="Milliers 273 2" xfId="2454" xr:uid="{00000000-0005-0000-0000-00006B050000}"/>
    <cellStyle name="Milliers 273 2 2" xfId="3317" xr:uid="{00000000-0005-0000-0000-00006B050000}"/>
    <cellStyle name="Milliers 273 2 2 2" xfId="6575" xr:uid="{00000000-0005-0000-0000-00006B050000}"/>
    <cellStyle name="Milliers 273 2 3" xfId="4209" xr:uid="{00000000-0005-0000-0000-00006B050000}"/>
    <cellStyle name="Milliers 273 2 3 2" xfId="7350" xr:uid="{00000000-0005-0000-0000-00006B050000}"/>
    <cellStyle name="Milliers 273 2 4" xfId="5763" xr:uid="{00000000-0005-0000-0000-00006B050000}"/>
    <cellStyle name="Milliers 273 2 5" xfId="5019" xr:uid="{00000000-0005-0000-0000-00006B050000}"/>
    <cellStyle name="Milliers 274" xfId="2047" xr:uid="{00000000-0005-0000-0000-00006C050000}"/>
    <cellStyle name="Milliers 274 2" xfId="2455" xr:uid="{00000000-0005-0000-0000-00006D050000}"/>
    <cellStyle name="Milliers 274 2 2" xfId="3318" xr:uid="{00000000-0005-0000-0000-00006D050000}"/>
    <cellStyle name="Milliers 274 2 2 2" xfId="6576" xr:uid="{00000000-0005-0000-0000-00006D050000}"/>
    <cellStyle name="Milliers 274 2 3" xfId="4210" xr:uid="{00000000-0005-0000-0000-00006D050000}"/>
    <cellStyle name="Milliers 274 2 3 2" xfId="7351" xr:uid="{00000000-0005-0000-0000-00006D050000}"/>
    <cellStyle name="Milliers 274 2 4" xfId="5764" xr:uid="{00000000-0005-0000-0000-00006D050000}"/>
    <cellStyle name="Milliers 274 2 5" xfId="5020" xr:uid="{00000000-0005-0000-0000-00006D050000}"/>
    <cellStyle name="Milliers 275" xfId="2048" xr:uid="{00000000-0005-0000-0000-00006E050000}"/>
    <cellStyle name="Milliers 275 2" xfId="2456" xr:uid="{00000000-0005-0000-0000-00006F050000}"/>
    <cellStyle name="Milliers 275 2 2" xfId="3319" xr:uid="{00000000-0005-0000-0000-00006F050000}"/>
    <cellStyle name="Milliers 275 2 2 2" xfId="6577" xr:uid="{00000000-0005-0000-0000-00006F050000}"/>
    <cellStyle name="Milliers 275 2 3" xfId="4211" xr:uid="{00000000-0005-0000-0000-00006F050000}"/>
    <cellStyle name="Milliers 275 2 3 2" xfId="7352" xr:uid="{00000000-0005-0000-0000-00006F050000}"/>
    <cellStyle name="Milliers 275 2 4" xfId="5765" xr:uid="{00000000-0005-0000-0000-00006F050000}"/>
    <cellStyle name="Milliers 275 2 5" xfId="5021" xr:uid="{00000000-0005-0000-0000-00006F050000}"/>
    <cellStyle name="Milliers 276" xfId="2049" xr:uid="{00000000-0005-0000-0000-000070050000}"/>
    <cellStyle name="Milliers 276 2" xfId="2457" xr:uid="{00000000-0005-0000-0000-000071050000}"/>
    <cellStyle name="Milliers 276 2 2" xfId="3320" xr:uid="{00000000-0005-0000-0000-000071050000}"/>
    <cellStyle name="Milliers 276 2 2 2" xfId="6578" xr:uid="{00000000-0005-0000-0000-000071050000}"/>
    <cellStyle name="Milliers 276 2 3" xfId="4212" xr:uid="{00000000-0005-0000-0000-000071050000}"/>
    <cellStyle name="Milliers 276 2 3 2" xfId="7353" xr:uid="{00000000-0005-0000-0000-000071050000}"/>
    <cellStyle name="Milliers 276 2 4" xfId="5766" xr:uid="{00000000-0005-0000-0000-000071050000}"/>
    <cellStyle name="Milliers 276 2 5" xfId="5022" xr:uid="{00000000-0005-0000-0000-000071050000}"/>
    <cellStyle name="Milliers 277" xfId="2050" xr:uid="{00000000-0005-0000-0000-000072050000}"/>
    <cellStyle name="Milliers 277 2" xfId="2458" xr:uid="{00000000-0005-0000-0000-000073050000}"/>
    <cellStyle name="Milliers 277 2 2" xfId="3321" xr:uid="{00000000-0005-0000-0000-000073050000}"/>
    <cellStyle name="Milliers 277 2 2 2" xfId="6579" xr:uid="{00000000-0005-0000-0000-000073050000}"/>
    <cellStyle name="Milliers 277 2 3" xfId="4213" xr:uid="{00000000-0005-0000-0000-000073050000}"/>
    <cellStyle name="Milliers 277 2 3 2" xfId="7354" xr:uid="{00000000-0005-0000-0000-000073050000}"/>
    <cellStyle name="Milliers 277 2 4" xfId="5767" xr:uid="{00000000-0005-0000-0000-000073050000}"/>
    <cellStyle name="Milliers 277 2 5" xfId="5023" xr:uid="{00000000-0005-0000-0000-000073050000}"/>
    <cellStyle name="Milliers 278" xfId="2051" xr:uid="{00000000-0005-0000-0000-000074050000}"/>
    <cellStyle name="Milliers 278 2" xfId="2459" xr:uid="{00000000-0005-0000-0000-000075050000}"/>
    <cellStyle name="Milliers 278 2 2" xfId="3322" xr:uid="{00000000-0005-0000-0000-000075050000}"/>
    <cellStyle name="Milliers 278 2 2 2" xfId="6580" xr:uid="{00000000-0005-0000-0000-000075050000}"/>
    <cellStyle name="Milliers 278 2 3" xfId="4214" xr:uid="{00000000-0005-0000-0000-000075050000}"/>
    <cellStyle name="Milliers 278 2 3 2" xfId="7355" xr:uid="{00000000-0005-0000-0000-000075050000}"/>
    <cellStyle name="Milliers 278 2 4" xfId="5768" xr:uid="{00000000-0005-0000-0000-000075050000}"/>
    <cellStyle name="Milliers 278 2 5" xfId="5024" xr:uid="{00000000-0005-0000-0000-000075050000}"/>
    <cellStyle name="Milliers 279" xfId="2052" xr:uid="{00000000-0005-0000-0000-000076050000}"/>
    <cellStyle name="Milliers 279 2" xfId="2460" xr:uid="{00000000-0005-0000-0000-000077050000}"/>
    <cellStyle name="Milliers 279 2 2" xfId="3323" xr:uid="{00000000-0005-0000-0000-000077050000}"/>
    <cellStyle name="Milliers 279 2 2 2" xfId="6581" xr:uid="{00000000-0005-0000-0000-000077050000}"/>
    <cellStyle name="Milliers 279 2 3" xfId="4215" xr:uid="{00000000-0005-0000-0000-000077050000}"/>
    <cellStyle name="Milliers 279 2 3 2" xfId="7356" xr:uid="{00000000-0005-0000-0000-000077050000}"/>
    <cellStyle name="Milliers 279 2 4" xfId="5769" xr:uid="{00000000-0005-0000-0000-000077050000}"/>
    <cellStyle name="Milliers 279 2 5" xfId="5025" xr:uid="{00000000-0005-0000-0000-000077050000}"/>
    <cellStyle name="Milliers 28" xfId="1779" xr:uid="{00000000-0005-0000-0000-000078050000}"/>
    <cellStyle name="Milliers 28 2" xfId="2461" xr:uid="{00000000-0005-0000-0000-000079050000}"/>
    <cellStyle name="Milliers 28 2 2" xfId="3324" xr:uid="{00000000-0005-0000-0000-000079050000}"/>
    <cellStyle name="Milliers 28 2 2 2" xfId="6582" xr:uid="{00000000-0005-0000-0000-000079050000}"/>
    <cellStyle name="Milliers 28 2 3" xfId="4216" xr:uid="{00000000-0005-0000-0000-000079050000}"/>
    <cellStyle name="Milliers 28 2 3 2" xfId="7357" xr:uid="{00000000-0005-0000-0000-000079050000}"/>
    <cellStyle name="Milliers 28 2 4" xfId="5770" xr:uid="{00000000-0005-0000-0000-000079050000}"/>
    <cellStyle name="Milliers 28 2 5" xfId="5026" xr:uid="{00000000-0005-0000-0000-000079050000}"/>
    <cellStyle name="Milliers 280" xfId="2053" xr:uid="{00000000-0005-0000-0000-00007A050000}"/>
    <cellStyle name="Milliers 280 2" xfId="2462" xr:uid="{00000000-0005-0000-0000-00007B050000}"/>
    <cellStyle name="Milliers 280 2 2" xfId="3325" xr:uid="{00000000-0005-0000-0000-00007B050000}"/>
    <cellStyle name="Milliers 280 2 2 2" xfId="6583" xr:uid="{00000000-0005-0000-0000-00007B050000}"/>
    <cellStyle name="Milliers 280 2 3" xfId="4217" xr:uid="{00000000-0005-0000-0000-00007B050000}"/>
    <cellStyle name="Milliers 280 2 3 2" xfId="7358" xr:uid="{00000000-0005-0000-0000-00007B050000}"/>
    <cellStyle name="Milliers 280 2 4" xfId="5771" xr:uid="{00000000-0005-0000-0000-00007B050000}"/>
    <cellStyle name="Milliers 280 2 5" xfId="5027" xr:uid="{00000000-0005-0000-0000-00007B050000}"/>
    <cellStyle name="Milliers 281" xfId="2054" xr:uid="{00000000-0005-0000-0000-00007C050000}"/>
    <cellStyle name="Milliers 281 2" xfId="2463" xr:uid="{00000000-0005-0000-0000-00007D050000}"/>
    <cellStyle name="Milliers 281 2 2" xfId="3326" xr:uid="{00000000-0005-0000-0000-00007D050000}"/>
    <cellStyle name="Milliers 281 2 2 2" xfId="6584" xr:uid="{00000000-0005-0000-0000-00007D050000}"/>
    <cellStyle name="Milliers 281 2 3" xfId="4218" xr:uid="{00000000-0005-0000-0000-00007D050000}"/>
    <cellStyle name="Milliers 281 2 3 2" xfId="7359" xr:uid="{00000000-0005-0000-0000-00007D050000}"/>
    <cellStyle name="Milliers 281 2 4" xfId="5772" xr:uid="{00000000-0005-0000-0000-00007D050000}"/>
    <cellStyle name="Milliers 281 2 5" xfId="5028" xr:uid="{00000000-0005-0000-0000-00007D050000}"/>
    <cellStyle name="Milliers 282" xfId="2055" xr:uid="{00000000-0005-0000-0000-00007E050000}"/>
    <cellStyle name="Milliers 282 2" xfId="2464" xr:uid="{00000000-0005-0000-0000-00007F050000}"/>
    <cellStyle name="Milliers 282 2 2" xfId="3327" xr:uid="{00000000-0005-0000-0000-00007F050000}"/>
    <cellStyle name="Milliers 282 2 2 2" xfId="6585" xr:uid="{00000000-0005-0000-0000-00007F050000}"/>
    <cellStyle name="Milliers 282 2 3" xfId="4219" xr:uid="{00000000-0005-0000-0000-00007F050000}"/>
    <cellStyle name="Milliers 282 2 3 2" xfId="7360" xr:uid="{00000000-0005-0000-0000-00007F050000}"/>
    <cellStyle name="Milliers 282 2 4" xfId="5773" xr:uid="{00000000-0005-0000-0000-00007F050000}"/>
    <cellStyle name="Milliers 282 2 5" xfId="5029" xr:uid="{00000000-0005-0000-0000-00007F050000}"/>
    <cellStyle name="Milliers 283" xfId="2056" xr:uid="{00000000-0005-0000-0000-000080050000}"/>
    <cellStyle name="Milliers 283 2" xfId="2465" xr:uid="{00000000-0005-0000-0000-000081050000}"/>
    <cellStyle name="Milliers 283 2 2" xfId="3328" xr:uid="{00000000-0005-0000-0000-000081050000}"/>
    <cellStyle name="Milliers 283 2 2 2" xfId="6586" xr:uid="{00000000-0005-0000-0000-000081050000}"/>
    <cellStyle name="Milliers 283 2 3" xfId="4220" xr:uid="{00000000-0005-0000-0000-000081050000}"/>
    <cellStyle name="Milliers 283 2 3 2" xfId="7361" xr:uid="{00000000-0005-0000-0000-000081050000}"/>
    <cellStyle name="Milliers 283 2 4" xfId="5774" xr:uid="{00000000-0005-0000-0000-000081050000}"/>
    <cellStyle name="Milliers 283 2 5" xfId="5030" xr:uid="{00000000-0005-0000-0000-000081050000}"/>
    <cellStyle name="Milliers 284" xfId="2057" xr:uid="{00000000-0005-0000-0000-000082050000}"/>
    <cellStyle name="Milliers 284 2" xfId="2466" xr:uid="{00000000-0005-0000-0000-000083050000}"/>
    <cellStyle name="Milliers 284 2 2" xfId="3329" xr:uid="{00000000-0005-0000-0000-000083050000}"/>
    <cellStyle name="Milliers 284 2 2 2" xfId="6587" xr:uid="{00000000-0005-0000-0000-000083050000}"/>
    <cellStyle name="Milliers 284 2 3" xfId="4221" xr:uid="{00000000-0005-0000-0000-000083050000}"/>
    <cellStyle name="Milliers 284 2 3 2" xfId="7362" xr:uid="{00000000-0005-0000-0000-000083050000}"/>
    <cellStyle name="Milliers 284 2 4" xfId="5775" xr:uid="{00000000-0005-0000-0000-000083050000}"/>
    <cellStyle name="Milliers 284 2 5" xfId="5031" xr:uid="{00000000-0005-0000-0000-000083050000}"/>
    <cellStyle name="Milliers 285" xfId="2058" xr:uid="{00000000-0005-0000-0000-000084050000}"/>
    <cellStyle name="Milliers 285 2" xfId="2467" xr:uid="{00000000-0005-0000-0000-000085050000}"/>
    <cellStyle name="Milliers 285 2 2" xfId="3330" xr:uid="{00000000-0005-0000-0000-000085050000}"/>
    <cellStyle name="Milliers 285 2 2 2" xfId="6588" xr:uid="{00000000-0005-0000-0000-000085050000}"/>
    <cellStyle name="Milliers 285 2 3" xfId="4222" xr:uid="{00000000-0005-0000-0000-000085050000}"/>
    <cellStyle name="Milliers 285 2 3 2" xfId="7363" xr:uid="{00000000-0005-0000-0000-000085050000}"/>
    <cellStyle name="Milliers 285 2 4" xfId="5776" xr:uid="{00000000-0005-0000-0000-000085050000}"/>
    <cellStyle name="Milliers 285 2 5" xfId="5032" xr:uid="{00000000-0005-0000-0000-000085050000}"/>
    <cellStyle name="Milliers 286" xfId="2059" xr:uid="{00000000-0005-0000-0000-000086050000}"/>
    <cellStyle name="Milliers 286 2" xfId="2468" xr:uid="{00000000-0005-0000-0000-000087050000}"/>
    <cellStyle name="Milliers 286 2 2" xfId="3331" xr:uid="{00000000-0005-0000-0000-000087050000}"/>
    <cellStyle name="Milliers 286 2 2 2" xfId="6589" xr:uid="{00000000-0005-0000-0000-000087050000}"/>
    <cellStyle name="Milliers 286 2 3" xfId="4223" xr:uid="{00000000-0005-0000-0000-000087050000}"/>
    <cellStyle name="Milliers 286 2 3 2" xfId="7364" xr:uid="{00000000-0005-0000-0000-000087050000}"/>
    <cellStyle name="Milliers 286 2 4" xfId="5777" xr:uid="{00000000-0005-0000-0000-000087050000}"/>
    <cellStyle name="Milliers 286 2 5" xfId="5033" xr:uid="{00000000-0005-0000-0000-000087050000}"/>
    <cellStyle name="Milliers 287" xfId="2060" xr:uid="{00000000-0005-0000-0000-000088050000}"/>
    <cellStyle name="Milliers 287 2" xfId="2469" xr:uid="{00000000-0005-0000-0000-000089050000}"/>
    <cellStyle name="Milliers 287 2 2" xfId="3332" xr:uid="{00000000-0005-0000-0000-000089050000}"/>
    <cellStyle name="Milliers 287 2 2 2" xfId="6590" xr:uid="{00000000-0005-0000-0000-000089050000}"/>
    <cellStyle name="Milliers 287 2 3" xfId="4224" xr:uid="{00000000-0005-0000-0000-000089050000}"/>
    <cellStyle name="Milliers 287 2 3 2" xfId="7365" xr:uid="{00000000-0005-0000-0000-000089050000}"/>
    <cellStyle name="Milliers 287 2 4" xfId="5778" xr:uid="{00000000-0005-0000-0000-000089050000}"/>
    <cellStyle name="Milliers 287 2 5" xfId="5034" xr:uid="{00000000-0005-0000-0000-000089050000}"/>
    <cellStyle name="Milliers 288" xfId="2061" xr:uid="{00000000-0005-0000-0000-00008A050000}"/>
    <cellStyle name="Milliers 288 2" xfId="2470" xr:uid="{00000000-0005-0000-0000-00008B050000}"/>
    <cellStyle name="Milliers 288 2 2" xfId="3333" xr:uid="{00000000-0005-0000-0000-00008B050000}"/>
    <cellStyle name="Milliers 288 2 2 2" xfId="6591" xr:uid="{00000000-0005-0000-0000-00008B050000}"/>
    <cellStyle name="Milliers 288 2 3" xfId="4225" xr:uid="{00000000-0005-0000-0000-00008B050000}"/>
    <cellStyle name="Milliers 288 2 3 2" xfId="7366" xr:uid="{00000000-0005-0000-0000-00008B050000}"/>
    <cellStyle name="Milliers 288 2 4" xfId="5779" xr:uid="{00000000-0005-0000-0000-00008B050000}"/>
    <cellStyle name="Milliers 288 2 5" xfId="5035" xr:uid="{00000000-0005-0000-0000-00008B050000}"/>
    <cellStyle name="Milliers 289" xfId="2062" xr:uid="{00000000-0005-0000-0000-00008C050000}"/>
    <cellStyle name="Milliers 289 2" xfId="2471" xr:uid="{00000000-0005-0000-0000-00008D050000}"/>
    <cellStyle name="Milliers 289 2 2" xfId="3334" xr:uid="{00000000-0005-0000-0000-00008D050000}"/>
    <cellStyle name="Milliers 289 2 2 2" xfId="6592" xr:uid="{00000000-0005-0000-0000-00008D050000}"/>
    <cellStyle name="Milliers 289 2 3" xfId="4226" xr:uid="{00000000-0005-0000-0000-00008D050000}"/>
    <cellStyle name="Milliers 289 2 3 2" xfId="7367" xr:uid="{00000000-0005-0000-0000-00008D050000}"/>
    <cellStyle name="Milliers 289 2 4" xfId="5780" xr:uid="{00000000-0005-0000-0000-00008D050000}"/>
    <cellStyle name="Milliers 289 2 5" xfId="5036" xr:uid="{00000000-0005-0000-0000-00008D050000}"/>
    <cellStyle name="Milliers 29" xfId="1780" xr:uid="{00000000-0005-0000-0000-00008E050000}"/>
    <cellStyle name="Milliers 29 2" xfId="2472" xr:uid="{00000000-0005-0000-0000-00008F050000}"/>
    <cellStyle name="Milliers 29 2 2" xfId="3335" xr:uid="{00000000-0005-0000-0000-00008F050000}"/>
    <cellStyle name="Milliers 29 2 2 2" xfId="6593" xr:uid="{00000000-0005-0000-0000-00008F050000}"/>
    <cellStyle name="Milliers 29 2 3" xfId="4227" xr:uid="{00000000-0005-0000-0000-00008F050000}"/>
    <cellStyle name="Milliers 29 2 3 2" xfId="7368" xr:uid="{00000000-0005-0000-0000-00008F050000}"/>
    <cellStyle name="Milliers 29 2 4" xfId="5781" xr:uid="{00000000-0005-0000-0000-00008F050000}"/>
    <cellStyle name="Milliers 29 2 5" xfId="5037" xr:uid="{00000000-0005-0000-0000-00008F050000}"/>
    <cellStyle name="Milliers 290" xfId="2063" xr:uid="{00000000-0005-0000-0000-000090050000}"/>
    <cellStyle name="Milliers 290 2" xfId="2473" xr:uid="{00000000-0005-0000-0000-000091050000}"/>
    <cellStyle name="Milliers 290 2 2" xfId="3336" xr:uid="{00000000-0005-0000-0000-000091050000}"/>
    <cellStyle name="Milliers 290 2 2 2" xfId="6594" xr:uid="{00000000-0005-0000-0000-000091050000}"/>
    <cellStyle name="Milliers 290 2 3" xfId="4228" xr:uid="{00000000-0005-0000-0000-000091050000}"/>
    <cellStyle name="Milliers 290 2 3 2" xfId="7369" xr:uid="{00000000-0005-0000-0000-000091050000}"/>
    <cellStyle name="Milliers 290 2 4" xfId="5782" xr:uid="{00000000-0005-0000-0000-000091050000}"/>
    <cellStyle name="Milliers 290 2 5" xfId="5038" xr:uid="{00000000-0005-0000-0000-000091050000}"/>
    <cellStyle name="Milliers 291" xfId="2064" xr:uid="{00000000-0005-0000-0000-000092050000}"/>
    <cellStyle name="Milliers 291 2" xfId="2474" xr:uid="{00000000-0005-0000-0000-000093050000}"/>
    <cellStyle name="Milliers 291 2 2" xfId="3337" xr:uid="{00000000-0005-0000-0000-000093050000}"/>
    <cellStyle name="Milliers 291 2 2 2" xfId="6595" xr:uid="{00000000-0005-0000-0000-000093050000}"/>
    <cellStyle name="Milliers 291 2 3" xfId="4229" xr:uid="{00000000-0005-0000-0000-000093050000}"/>
    <cellStyle name="Milliers 291 2 3 2" xfId="7370" xr:uid="{00000000-0005-0000-0000-000093050000}"/>
    <cellStyle name="Milliers 291 2 4" xfId="5783" xr:uid="{00000000-0005-0000-0000-000093050000}"/>
    <cellStyle name="Milliers 291 2 5" xfId="5039" xr:uid="{00000000-0005-0000-0000-000093050000}"/>
    <cellStyle name="Milliers 292" xfId="2065" xr:uid="{00000000-0005-0000-0000-000094050000}"/>
    <cellStyle name="Milliers 292 2" xfId="2475" xr:uid="{00000000-0005-0000-0000-000095050000}"/>
    <cellStyle name="Milliers 292 2 2" xfId="3338" xr:uid="{00000000-0005-0000-0000-000095050000}"/>
    <cellStyle name="Milliers 292 2 2 2" xfId="6596" xr:uid="{00000000-0005-0000-0000-000095050000}"/>
    <cellStyle name="Milliers 292 2 3" xfId="4230" xr:uid="{00000000-0005-0000-0000-000095050000}"/>
    <cellStyle name="Milliers 292 2 3 2" xfId="7371" xr:uid="{00000000-0005-0000-0000-000095050000}"/>
    <cellStyle name="Milliers 292 2 4" xfId="5784" xr:uid="{00000000-0005-0000-0000-000095050000}"/>
    <cellStyle name="Milliers 292 2 5" xfId="5040" xr:uid="{00000000-0005-0000-0000-000095050000}"/>
    <cellStyle name="Milliers 293" xfId="2066" xr:uid="{00000000-0005-0000-0000-000096050000}"/>
    <cellStyle name="Milliers 293 2" xfId="2476" xr:uid="{00000000-0005-0000-0000-000097050000}"/>
    <cellStyle name="Milliers 293 2 2" xfId="3339" xr:uid="{00000000-0005-0000-0000-000097050000}"/>
    <cellStyle name="Milliers 293 2 2 2" xfId="6597" xr:uid="{00000000-0005-0000-0000-000097050000}"/>
    <cellStyle name="Milliers 293 2 3" xfId="4231" xr:uid="{00000000-0005-0000-0000-000097050000}"/>
    <cellStyle name="Milliers 293 2 3 2" xfId="7372" xr:uid="{00000000-0005-0000-0000-000097050000}"/>
    <cellStyle name="Milliers 293 2 4" xfId="5785" xr:uid="{00000000-0005-0000-0000-000097050000}"/>
    <cellStyle name="Milliers 293 2 5" xfId="5041" xr:uid="{00000000-0005-0000-0000-000097050000}"/>
    <cellStyle name="Milliers 294" xfId="2067" xr:uid="{00000000-0005-0000-0000-000098050000}"/>
    <cellStyle name="Milliers 294 2" xfId="2477" xr:uid="{00000000-0005-0000-0000-000099050000}"/>
    <cellStyle name="Milliers 294 2 2" xfId="3340" xr:uid="{00000000-0005-0000-0000-000099050000}"/>
    <cellStyle name="Milliers 294 2 2 2" xfId="6598" xr:uid="{00000000-0005-0000-0000-000099050000}"/>
    <cellStyle name="Milliers 294 2 3" xfId="4232" xr:uid="{00000000-0005-0000-0000-000099050000}"/>
    <cellStyle name="Milliers 294 2 3 2" xfId="7373" xr:uid="{00000000-0005-0000-0000-000099050000}"/>
    <cellStyle name="Milliers 294 2 4" xfId="5786" xr:uid="{00000000-0005-0000-0000-000099050000}"/>
    <cellStyle name="Milliers 294 2 5" xfId="5042" xr:uid="{00000000-0005-0000-0000-000099050000}"/>
    <cellStyle name="Milliers 295" xfId="2068" xr:uid="{00000000-0005-0000-0000-00009A050000}"/>
    <cellStyle name="Milliers 295 2" xfId="2478" xr:uid="{00000000-0005-0000-0000-00009B050000}"/>
    <cellStyle name="Milliers 295 2 2" xfId="3341" xr:uid="{00000000-0005-0000-0000-00009B050000}"/>
    <cellStyle name="Milliers 295 2 2 2" xfId="6599" xr:uid="{00000000-0005-0000-0000-00009B050000}"/>
    <cellStyle name="Milliers 295 2 3" xfId="4233" xr:uid="{00000000-0005-0000-0000-00009B050000}"/>
    <cellStyle name="Milliers 295 2 3 2" xfId="7374" xr:uid="{00000000-0005-0000-0000-00009B050000}"/>
    <cellStyle name="Milliers 295 2 4" xfId="5787" xr:uid="{00000000-0005-0000-0000-00009B050000}"/>
    <cellStyle name="Milliers 295 2 5" xfId="5043" xr:uid="{00000000-0005-0000-0000-00009B050000}"/>
    <cellStyle name="Milliers 296" xfId="2069" xr:uid="{00000000-0005-0000-0000-00009C050000}"/>
    <cellStyle name="Milliers 296 2" xfId="2479" xr:uid="{00000000-0005-0000-0000-00009D050000}"/>
    <cellStyle name="Milliers 296 2 2" xfId="3342" xr:uid="{00000000-0005-0000-0000-00009D050000}"/>
    <cellStyle name="Milliers 296 2 2 2" xfId="6600" xr:uid="{00000000-0005-0000-0000-00009D050000}"/>
    <cellStyle name="Milliers 296 2 3" xfId="4234" xr:uid="{00000000-0005-0000-0000-00009D050000}"/>
    <cellStyle name="Milliers 296 2 3 2" xfId="7375" xr:uid="{00000000-0005-0000-0000-00009D050000}"/>
    <cellStyle name="Milliers 296 2 4" xfId="5788" xr:uid="{00000000-0005-0000-0000-00009D050000}"/>
    <cellStyle name="Milliers 296 2 5" xfId="5044" xr:uid="{00000000-0005-0000-0000-00009D050000}"/>
    <cellStyle name="Milliers 297" xfId="2070" xr:uid="{00000000-0005-0000-0000-00009E050000}"/>
    <cellStyle name="Milliers 297 2" xfId="2480" xr:uid="{00000000-0005-0000-0000-00009F050000}"/>
    <cellStyle name="Milliers 297 2 2" xfId="3343" xr:uid="{00000000-0005-0000-0000-00009F050000}"/>
    <cellStyle name="Milliers 297 2 2 2" xfId="6601" xr:uid="{00000000-0005-0000-0000-00009F050000}"/>
    <cellStyle name="Milliers 297 2 3" xfId="4235" xr:uid="{00000000-0005-0000-0000-00009F050000}"/>
    <cellStyle name="Milliers 297 2 3 2" xfId="7376" xr:uid="{00000000-0005-0000-0000-00009F050000}"/>
    <cellStyle name="Milliers 297 2 4" xfId="5789" xr:uid="{00000000-0005-0000-0000-00009F050000}"/>
    <cellStyle name="Milliers 297 2 5" xfId="5045" xr:uid="{00000000-0005-0000-0000-00009F050000}"/>
    <cellStyle name="Milliers 298" xfId="2071" xr:uid="{00000000-0005-0000-0000-0000A0050000}"/>
    <cellStyle name="Milliers 298 2" xfId="2481" xr:uid="{00000000-0005-0000-0000-0000A1050000}"/>
    <cellStyle name="Milliers 298 2 2" xfId="3344" xr:uid="{00000000-0005-0000-0000-0000A1050000}"/>
    <cellStyle name="Milliers 298 2 2 2" xfId="6602" xr:uid="{00000000-0005-0000-0000-0000A1050000}"/>
    <cellStyle name="Milliers 298 2 3" xfId="4236" xr:uid="{00000000-0005-0000-0000-0000A1050000}"/>
    <cellStyle name="Milliers 298 2 3 2" xfId="7377" xr:uid="{00000000-0005-0000-0000-0000A1050000}"/>
    <cellStyle name="Milliers 298 2 4" xfId="5790" xr:uid="{00000000-0005-0000-0000-0000A1050000}"/>
    <cellStyle name="Milliers 298 2 5" xfId="5046" xr:uid="{00000000-0005-0000-0000-0000A1050000}"/>
    <cellStyle name="Milliers 299" xfId="2072" xr:uid="{00000000-0005-0000-0000-0000A2050000}"/>
    <cellStyle name="Milliers 299 2" xfId="2482" xr:uid="{00000000-0005-0000-0000-0000A3050000}"/>
    <cellStyle name="Milliers 299 2 2" xfId="3345" xr:uid="{00000000-0005-0000-0000-0000A3050000}"/>
    <cellStyle name="Milliers 299 2 2 2" xfId="6603" xr:uid="{00000000-0005-0000-0000-0000A3050000}"/>
    <cellStyle name="Milliers 299 2 3" xfId="4237" xr:uid="{00000000-0005-0000-0000-0000A3050000}"/>
    <cellStyle name="Milliers 299 2 3 2" xfId="7378" xr:uid="{00000000-0005-0000-0000-0000A3050000}"/>
    <cellStyle name="Milliers 299 2 4" xfId="5791" xr:uid="{00000000-0005-0000-0000-0000A3050000}"/>
    <cellStyle name="Milliers 299 2 5" xfId="5047" xr:uid="{00000000-0005-0000-0000-0000A3050000}"/>
    <cellStyle name="Milliers 3" xfId="1270" xr:uid="{00000000-0005-0000-0000-0000A4050000}"/>
    <cellStyle name="Milliers 3 2" xfId="1271" xr:uid="{00000000-0005-0000-0000-0000A5050000}"/>
    <cellStyle name="Milliers 3 2 2" xfId="2484" xr:uid="{00000000-0005-0000-0000-0000A6050000}"/>
    <cellStyle name="Milliers 3 2 2 2" xfId="3347" xr:uid="{00000000-0005-0000-0000-0000A6050000}"/>
    <cellStyle name="Milliers 3 2 2 2 2" xfId="6605" xr:uid="{00000000-0005-0000-0000-0000A6050000}"/>
    <cellStyle name="Milliers 3 2 2 3" xfId="4239" xr:uid="{00000000-0005-0000-0000-0000A6050000}"/>
    <cellStyle name="Milliers 3 2 2 3 2" xfId="7380" xr:uid="{00000000-0005-0000-0000-0000A6050000}"/>
    <cellStyle name="Milliers 3 2 2 4" xfId="5793" xr:uid="{00000000-0005-0000-0000-0000A6050000}"/>
    <cellStyle name="Milliers 3 2 2 5" xfId="5049" xr:uid="{00000000-0005-0000-0000-0000A6050000}"/>
    <cellStyle name="Milliers 3 2 3" xfId="2947" xr:uid="{00000000-0005-0000-0000-0000A5050000}"/>
    <cellStyle name="Milliers 3 2 3 2" xfId="6205" xr:uid="{00000000-0005-0000-0000-0000A5050000}"/>
    <cellStyle name="Milliers 3 2 4" xfId="3747" xr:uid="{00000000-0005-0000-0000-0000A5050000}"/>
    <cellStyle name="Milliers 3 2 4 2" xfId="6980" xr:uid="{00000000-0005-0000-0000-0000A5050000}"/>
    <cellStyle name="Milliers 3 2 5" xfId="5392" xr:uid="{00000000-0005-0000-0000-0000A5050000}"/>
    <cellStyle name="Milliers 3 2 6" xfId="4649" xr:uid="{00000000-0005-0000-0000-0000A5050000}"/>
    <cellStyle name="Milliers 3 3" xfId="2483" xr:uid="{00000000-0005-0000-0000-0000A7050000}"/>
    <cellStyle name="Milliers 3 3 2" xfId="3346" xr:uid="{00000000-0005-0000-0000-0000A7050000}"/>
    <cellStyle name="Milliers 3 3 2 2" xfId="6604" xr:uid="{00000000-0005-0000-0000-0000A7050000}"/>
    <cellStyle name="Milliers 3 3 3" xfId="4238" xr:uid="{00000000-0005-0000-0000-0000A7050000}"/>
    <cellStyle name="Milliers 3 3 3 2" xfId="7379" xr:uid="{00000000-0005-0000-0000-0000A7050000}"/>
    <cellStyle name="Milliers 3 3 4" xfId="5792" xr:uid="{00000000-0005-0000-0000-0000A7050000}"/>
    <cellStyle name="Milliers 3 3 5" xfId="5048" xr:uid="{00000000-0005-0000-0000-0000A7050000}"/>
    <cellStyle name="Milliers 3 4" xfId="2748" xr:uid="{00000000-0005-0000-0000-0000A8050000}"/>
    <cellStyle name="Milliers 3 4 2" xfId="3591" xr:uid="{00000000-0005-0000-0000-0000A8050000}"/>
    <cellStyle name="Milliers 3 4 2 2" xfId="6849" xr:uid="{00000000-0005-0000-0000-0000A8050000}"/>
    <cellStyle name="Milliers 3 4 3" xfId="4495" xr:uid="{00000000-0005-0000-0000-0000A8050000}"/>
    <cellStyle name="Milliers 3 4 3 2" xfId="7624" xr:uid="{00000000-0005-0000-0000-0000A8050000}"/>
    <cellStyle name="Milliers 3 4 4" xfId="6037" xr:uid="{00000000-0005-0000-0000-0000A8050000}"/>
    <cellStyle name="Milliers 3 4 5" xfId="5293" xr:uid="{00000000-0005-0000-0000-0000A8050000}"/>
    <cellStyle name="Milliers 3 5" xfId="2946" xr:uid="{00000000-0005-0000-0000-0000A4050000}"/>
    <cellStyle name="Milliers 3 5 2" xfId="6204" xr:uid="{00000000-0005-0000-0000-0000A4050000}"/>
    <cellStyle name="Milliers 3 6" xfId="3746" xr:uid="{00000000-0005-0000-0000-0000A4050000}"/>
    <cellStyle name="Milliers 3 6 2" xfId="6979" xr:uid="{00000000-0005-0000-0000-0000A4050000}"/>
    <cellStyle name="Milliers 3 7" xfId="5391" xr:uid="{00000000-0005-0000-0000-0000A4050000}"/>
    <cellStyle name="Milliers 3 8" xfId="4648" xr:uid="{00000000-0005-0000-0000-0000A4050000}"/>
    <cellStyle name="Milliers 30" xfId="1781" xr:uid="{00000000-0005-0000-0000-0000A9050000}"/>
    <cellStyle name="Milliers 30 2" xfId="2485" xr:uid="{00000000-0005-0000-0000-0000AA050000}"/>
    <cellStyle name="Milliers 30 2 2" xfId="3348" xr:uid="{00000000-0005-0000-0000-0000AA050000}"/>
    <cellStyle name="Milliers 30 2 2 2" xfId="6606" xr:uid="{00000000-0005-0000-0000-0000AA050000}"/>
    <cellStyle name="Milliers 30 2 3" xfId="4240" xr:uid="{00000000-0005-0000-0000-0000AA050000}"/>
    <cellStyle name="Milliers 30 2 3 2" xfId="7381" xr:uid="{00000000-0005-0000-0000-0000AA050000}"/>
    <cellStyle name="Milliers 30 2 4" xfId="5794" xr:uid="{00000000-0005-0000-0000-0000AA050000}"/>
    <cellStyle name="Milliers 30 2 5" xfId="5050" xr:uid="{00000000-0005-0000-0000-0000AA050000}"/>
    <cellStyle name="Milliers 300" xfId="2073" xr:uid="{00000000-0005-0000-0000-0000AB050000}"/>
    <cellStyle name="Milliers 300 2" xfId="2486" xr:uid="{00000000-0005-0000-0000-0000AC050000}"/>
    <cellStyle name="Milliers 300 2 2" xfId="3349" xr:uid="{00000000-0005-0000-0000-0000AC050000}"/>
    <cellStyle name="Milliers 300 2 2 2" xfId="6607" xr:uid="{00000000-0005-0000-0000-0000AC050000}"/>
    <cellStyle name="Milliers 300 2 3" xfId="4241" xr:uid="{00000000-0005-0000-0000-0000AC050000}"/>
    <cellStyle name="Milliers 300 2 3 2" xfId="7382" xr:uid="{00000000-0005-0000-0000-0000AC050000}"/>
    <cellStyle name="Milliers 300 2 4" xfId="5795" xr:uid="{00000000-0005-0000-0000-0000AC050000}"/>
    <cellStyle name="Milliers 300 2 5" xfId="5051" xr:uid="{00000000-0005-0000-0000-0000AC050000}"/>
    <cellStyle name="Milliers 301" xfId="2074" xr:uid="{00000000-0005-0000-0000-0000AD050000}"/>
    <cellStyle name="Milliers 301 2" xfId="2487" xr:uid="{00000000-0005-0000-0000-0000AE050000}"/>
    <cellStyle name="Milliers 301 2 2" xfId="3350" xr:uid="{00000000-0005-0000-0000-0000AE050000}"/>
    <cellStyle name="Milliers 301 2 2 2" xfId="6608" xr:uid="{00000000-0005-0000-0000-0000AE050000}"/>
    <cellStyle name="Milliers 301 2 3" xfId="4242" xr:uid="{00000000-0005-0000-0000-0000AE050000}"/>
    <cellStyle name="Milliers 301 2 3 2" xfId="7383" xr:uid="{00000000-0005-0000-0000-0000AE050000}"/>
    <cellStyle name="Milliers 301 2 4" xfId="5796" xr:uid="{00000000-0005-0000-0000-0000AE050000}"/>
    <cellStyle name="Milliers 301 2 5" xfId="5052" xr:uid="{00000000-0005-0000-0000-0000AE050000}"/>
    <cellStyle name="Milliers 302" xfId="2075" xr:uid="{00000000-0005-0000-0000-0000AF050000}"/>
    <cellStyle name="Milliers 302 2" xfId="2488" xr:uid="{00000000-0005-0000-0000-0000B0050000}"/>
    <cellStyle name="Milliers 302 2 2" xfId="3351" xr:uid="{00000000-0005-0000-0000-0000B0050000}"/>
    <cellStyle name="Milliers 302 2 2 2" xfId="6609" xr:uid="{00000000-0005-0000-0000-0000B0050000}"/>
    <cellStyle name="Milliers 302 2 3" xfId="4243" xr:uid="{00000000-0005-0000-0000-0000B0050000}"/>
    <cellStyle name="Milliers 302 2 3 2" xfId="7384" xr:uid="{00000000-0005-0000-0000-0000B0050000}"/>
    <cellStyle name="Milliers 302 2 4" xfId="5797" xr:uid="{00000000-0005-0000-0000-0000B0050000}"/>
    <cellStyle name="Milliers 302 2 5" xfId="5053" xr:uid="{00000000-0005-0000-0000-0000B0050000}"/>
    <cellStyle name="Milliers 303" xfId="2076" xr:uid="{00000000-0005-0000-0000-0000B1050000}"/>
    <cellStyle name="Milliers 303 2" xfId="2489" xr:uid="{00000000-0005-0000-0000-0000B2050000}"/>
    <cellStyle name="Milliers 303 2 2" xfId="3352" xr:uid="{00000000-0005-0000-0000-0000B2050000}"/>
    <cellStyle name="Milliers 303 2 2 2" xfId="6610" xr:uid="{00000000-0005-0000-0000-0000B2050000}"/>
    <cellStyle name="Milliers 303 2 3" xfId="4244" xr:uid="{00000000-0005-0000-0000-0000B2050000}"/>
    <cellStyle name="Milliers 303 2 3 2" xfId="7385" xr:uid="{00000000-0005-0000-0000-0000B2050000}"/>
    <cellStyle name="Milliers 303 2 4" xfId="5798" xr:uid="{00000000-0005-0000-0000-0000B2050000}"/>
    <cellStyle name="Milliers 303 2 5" xfId="5054" xr:uid="{00000000-0005-0000-0000-0000B2050000}"/>
    <cellStyle name="Milliers 304" xfId="2077" xr:uid="{00000000-0005-0000-0000-0000B3050000}"/>
    <cellStyle name="Milliers 304 2" xfId="2490" xr:uid="{00000000-0005-0000-0000-0000B4050000}"/>
    <cellStyle name="Milliers 304 2 2" xfId="3353" xr:uid="{00000000-0005-0000-0000-0000B4050000}"/>
    <cellStyle name="Milliers 304 2 2 2" xfId="6611" xr:uid="{00000000-0005-0000-0000-0000B4050000}"/>
    <cellStyle name="Milliers 304 2 3" xfId="4245" xr:uid="{00000000-0005-0000-0000-0000B4050000}"/>
    <cellStyle name="Milliers 304 2 3 2" xfId="7386" xr:uid="{00000000-0005-0000-0000-0000B4050000}"/>
    <cellStyle name="Milliers 304 2 4" xfId="5799" xr:uid="{00000000-0005-0000-0000-0000B4050000}"/>
    <cellStyle name="Milliers 304 2 5" xfId="5055" xr:uid="{00000000-0005-0000-0000-0000B4050000}"/>
    <cellStyle name="Milliers 305" xfId="2078" xr:uid="{00000000-0005-0000-0000-0000B5050000}"/>
    <cellStyle name="Milliers 305 2" xfId="2491" xr:uid="{00000000-0005-0000-0000-0000B6050000}"/>
    <cellStyle name="Milliers 305 2 2" xfId="3354" xr:uid="{00000000-0005-0000-0000-0000B6050000}"/>
    <cellStyle name="Milliers 305 2 2 2" xfId="6612" xr:uid="{00000000-0005-0000-0000-0000B6050000}"/>
    <cellStyle name="Milliers 305 2 3" xfId="4246" xr:uid="{00000000-0005-0000-0000-0000B6050000}"/>
    <cellStyle name="Milliers 305 2 3 2" xfId="7387" xr:uid="{00000000-0005-0000-0000-0000B6050000}"/>
    <cellStyle name="Milliers 305 2 4" xfId="5800" xr:uid="{00000000-0005-0000-0000-0000B6050000}"/>
    <cellStyle name="Milliers 305 2 5" xfId="5056" xr:uid="{00000000-0005-0000-0000-0000B6050000}"/>
    <cellStyle name="Milliers 306" xfId="2079" xr:uid="{00000000-0005-0000-0000-0000B7050000}"/>
    <cellStyle name="Milliers 306 2" xfId="2492" xr:uid="{00000000-0005-0000-0000-0000B8050000}"/>
    <cellStyle name="Milliers 306 2 2" xfId="3355" xr:uid="{00000000-0005-0000-0000-0000B8050000}"/>
    <cellStyle name="Milliers 306 2 2 2" xfId="6613" xr:uid="{00000000-0005-0000-0000-0000B8050000}"/>
    <cellStyle name="Milliers 306 2 3" xfId="4247" xr:uid="{00000000-0005-0000-0000-0000B8050000}"/>
    <cellStyle name="Milliers 306 2 3 2" xfId="7388" xr:uid="{00000000-0005-0000-0000-0000B8050000}"/>
    <cellStyle name="Milliers 306 2 4" xfId="5801" xr:uid="{00000000-0005-0000-0000-0000B8050000}"/>
    <cellStyle name="Milliers 306 2 5" xfId="5057" xr:uid="{00000000-0005-0000-0000-0000B8050000}"/>
    <cellStyle name="Milliers 307" xfId="2080" xr:uid="{00000000-0005-0000-0000-0000B9050000}"/>
    <cellStyle name="Milliers 307 2" xfId="2493" xr:uid="{00000000-0005-0000-0000-0000BA050000}"/>
    <cellStyle name="Milliers 307 2 2" xfId="3356" xr:uid="{00000000-0005-0000-0000-0000BA050000}"/>
    <cellStyle name="Milliers 307 2 2 2" xfId="6614" xr:uid="{00000000-0005-0000-0000-0000BA050000}"/>
    <cellStyle name="Milliers 307 2 3" xfId="4248" xr:uid="{00000000-0005-0000-0000-0000BA050000}"/>
    <cellStyle name="Milliers 307 2 3 2" xfId="7389" xr:uid="{00000000-0005-0000-0000-0000BA050000}"/>
    <cellStyle name="Milliers 307 2 4" xfId="5802" xr:uid="{00000000-0005-0000-0000-0000BA050000}"/>
    <cellStyle name="Milliers 307 2 5" xfId="5058" xr:uid="{00000000-0005-0000-0000-0000BA050000}"/>
    <cellStyle name="Milliers 308" xfId="2081" xr:uid="{00000000-0005-0000-0000-0000BB050000}"/>
    <cellStyle name="Milliers 308 2" xfId="2494" xr:uid="{00000000-0005-0000-0000-0000BC050000}"/>
    <cellStyle name="Milliers 308 2 2" xfId="3357" xr:uid="{00000000-0005-0000-0000-0000BC050000}"/>
    <cellStyle name="Milliers 308 2 2 2" xfId="6615" xr:uid="{00000000-0005-0000-0000-0000BC050000}"/>
    <cellStyle name="Milliers 308 2 3" xfId="4249" xr:uid="{00000000-0005-0000-0000-0000BC050000}"/>
    <cellStyle name="Milliers 308 2 3 2" xfId="7390" xr:uid="{00000000-0005-0000-0000-0000BC050000}"/>
    <cellStyle name="Milliers 308 2 4" xfId="5803" xr:uid="{00000000-0005-0000-0000-0000BC050000}"/>
    <cellStyle name="Milliers 308 2 5" xfId="5059" xr:uid="{00000000-0005-0000-0000-0000BC050000}"/>
    <cellStyle name="Milliers 309" xfId="2082" xr:uid="{00000000-0005-0000-0000-0000BD050000}"/>
    <cellStyle name="Milliers 309 2" xfId="2495" xr:uid="{00000000-0005-0000-0000-0000BE050000}"/>
    <cellStyle name="Milliers 309 2 2" xfId="3358" xr:uid="{00000000-0005-0000-0000-0000BE050000}"/>
    <cellStyle name="Milliers 309 2 2 2" xfId="6616" xr:uid="{00000000-0005-0000-0000-0000BE050000}"/>
    <cellStyle name="Milliers 309 2 3" xfId="4250" xr:uid="{00000000-0005-0000-0000-0000BE050000}"/>
    <cellStyle name="Milliers 309 2 3 2" xfId="7391" xr:uid="{00000000-0005-0000-0000-0000BE050000}"/>
    <cellStyle name="Milliers 309 2 4" xfId="5804" xr:uid="{00000000-0005-0000-0000-0000BE050000}"/>
    <cellStyle name="Milliers 309 2 5" xfId="5060" xr:uid="{00000000-0005-0000-0000-0000BE050000}"/>
    <cellStyle name="Milliers 31" xfId="1782" xr:uid="{00000000-0005-0000-0000-0000BF050000}"/>
    <cellStyle name="Milliers 31 2" xfId="2496" xr:uid="{00000000-0005-0000-0000-0000C0050000}"/>
    <cellStyle name="Milliers 31 2 2" xfId="3359" xr:uid="{00000000-0005-0000-0000-0000C0050000}"/>
    <cellStyle name="Milliers 31 2 2 2" xfId="6617" xr:uid="{00000000-0005-0000-0000-0000C0050000}"/>
    <cellStyle name="Milliers 31 2 3" xfId="4251" xr:uid="{00000000-0005-0000-0000-0000C0050000}"/>
    <cellStyle name="Milliers 31 2 3 2" xfId="7392" xr:uid="{00000000-0005-0000-0000-0000C0050000}"/>
    <cellStyle name="Milliers 31 2 4" xfId="5805" xr:uid="{00000000-0005-0000-0000-0000C0050000}"/>
    <cellStyle name="Milliers 31 2 5" xfId="5061" xr:uid="{00000000-0005-0000-0000-0000C0050000}"/>
    <cellStyle name="Milliers 310" xfId="2083" xr:uid="{00000000-0005-0000-0000-0000C1050000}"/>
    <cellStyle name="Milliers 310 2" xfId="2497" xr:uid="{00000000-0005-0000-0000-0000C2050000}"/>
    <cellStyle name="Milliers 310 2 2" xfId="3360" xr:uid="{00000000-0005-0000-0000-0000C2050000}"/>
    <cellStyle name="Milliers 310 2 2 2" xfId="6618" xr:uid="{00000000-0005-0000-0000-0000C2050000}"/>
    <cellStyle name="Milliers 310 2 3" xfId="4252" xr:uid="{00000000-0005-0000-0000-0000C2050000}"/>
    <cellStyle name="Milliers 310 2 3 2" xfId="7393" xr:uid="{00000000-0005-0000-0000-0000C2050000}"/>
    <cellStyle name="Milliers 310 2 4" xfId="5806" xr:uid="{00000000-0005-0000-0000-0000C2050000}"/>
    <cellStyle name="Milliers 310 2 5" xfId="5062" xr:uid="{00000000-0005-0000-0000-0000C2050000}"/>
    <cellStyle name="Milliers 311" xfId="2084" xr:uid="{00000000-0005-0000-0000-0000C3050000}"/>
    <cellStyle name="Milliers 311 2" xfId="2498" xr:uid="{00000000-0005-0000-0000-0000C4050000}"/>
    <cellStyle name="Milliers 311 2 2" xfId="3361" xr:uid="{00000000-0005-0000-0000-0000C4050000}"/>
    <cellStyle name="Milliers 311 2 2 2" xfId="6619" xr:uid="{00000000-0005-0000-0000-0000C4050000}"/>
    <cellStyle name="Milliers 311 2 3" xfId="4253" xr:uid="{00000000-0005-0000-0000-0000C4050000}"/>
    <cellStyle name="Milliers 311 2 3 2" xfId="7394" xr:uid="{00000000-0005-0000-0000-0000C4050000}"/>
    <cellStyle name="Milliers 311 2 4" xfId="5807" xr:uid="{00000000-0005-0000-0000-0000C4050000}"/>
    <cellStyle name="Milliers 311 2 5" xfId="5063" xr:uid="{00000000-0005-0000-0000-0000C4050000}"/>
    <cellStyle name="Milliers 312" xfId="2085" xr:uid="{00000000-0005-0000-0000-0000C5050000}"/>
    <cellStyle name="Milliers 312 2" xfId="2499" xr:uid="{00000000-0005-0000-0000-0000C6050000}"/>
    <cellStyle name="Milliers 312 2 2" xfId="3362" xr:uid="{00000000-0005-0000-0000-0000C6050000}"/>
    <cellStyle name="Milliers 312 2 2 2" xfId="6620" xr:uid="{00000000-0005-0000-0000-0000C6050000}"/>
    <cellStyle name="Milliers 312 2 3" xfId="4254" xr:uid="{00000000-0005-0000-0000-0000C6050000}"/>
    <cellStyle name="Milliers 312 2 3 2" xfId="7395" xr:uid="{00000000-0005-0000-0000-0000C6050000}"/>
    <cellStyle name="Milliers 312 2 4" xfId="5808" xr:uid="{00000000-0005-0000-0000-0000C6050000}"/>
    <cellStyle name="Milliers 312 2 5" xfId="5064" xr:uid="{00000000-0005-0000-0000-0000C6050000}"/>
    <cellStyle name="Milliers 313" xfId="2086" xr:uid="{00000000-0005-0000-0000-0000C7050000}"/>
    <cellStyle name="Milliers 313 2" xfId="2500" xr:uid="{00000000-0005-0000-0000-0000C8050000}"/>
    <cellStyle name="Milliers 313 2 2" xfId="3363" xr:uid="{00000000-0005-0000-0000-0000C8050000}"/>
    <cellStyle name="Milliers 313 2 2 2" xfId="6621" xr:uid="{00000000-0005-0000-0000-0000C8050000}"/>
    <cellStyle name="Milliers 313 2 3" xfId="4255" xr:uid="{00000000-0005-0000-0000-0000C8050000}"/>
    <cellStyle name="Milliers 313 2 3 2" xfId="7396" xr:uid="{00000000-0005-0000-0000-0000C8050000}"/>
    <cellStyle name="Milliers 313 2 4" xfId="5809" xr:uid="{00000000-0005-0000-0000-0000C8050000}"/>
    <cellStyle name="Milliers 313 2 5" xfId="5065" xr:uid="{00000000-0005-0000-0000-0000C8050000}"/>
    <cellStyle name="Milliers 314" xfId="2087" xr:uid="{00000000-0005-0000-0000-0000C9050000}"/>
    <cellStyle name="Milliers 314 2" xfId="2501" xr:uid="{00000000-0005-0000-0000-0000CA050000}"/>
    <cellStyle name="Milliers 314 2 2" xfId="3364" xr:uid="{00000000-0005-0000-0000-0000CA050000}"/>
    <cellStyle name="Milliers 314 2 2 2" xfId="6622" xr:uid="{00000000-0005-0000-0000-0000CA050000}"/>
    <cellStyle name="Milliers 314 2 3" xfId="4256" xr:uid="{00000000-0005-0000-0000-0000CA050000}"/>
    <cellStyle name="Milliers 314 2 3 2" xfId="7397" xr:uid="{00000000-0005-0000-0000-0000CA050000}"/>
    <cellStyle name="Milliers 314 2 4" xfId="5810" xr:uid="{00000000-0005-0000-0000-0000CA050000}"/>
    <cellStyle name="Milliers 314 2 5" xfId="5066" xr:uid="{00000000-0005-0000-0000-0000CA050000}"/>
    <cellStyle name="Milliers 315" xfId="2088" xr:uid="{00000000-0005-0000-0000-0000CB050000}"/>
    <cellStyle name="Milliers 315 2" xfId="2502" xr:uid="{00000000-0005-0000-0000-0000CC050000}"/>
    <cellStyle name="Milliers 315 2 2" xfId="3365" xr:uid="{00000000-0005-0000-0000-0000CC050000}"/>
    <cellStyle name="Milliers 315 2 2 2" xfId="6623" xr:uid="{00000000-0005-0000-0000-0000CC050000}"/>
    <cellStyle name="Milliers 315 2 3" xfId="4257" xr:uid="{00000000-0005-0000-0000-0000CC050000}"/>
    <cellStyle name="Milliers 315 2 3 2" xfId="7398" xr:uid="{00000000-0005-0000-0000-0000CC050000}"/>
    <cellStyle name="Milliers 315 2 4" xfId="5811" xr:uid="{00000000-0005-0000-0000-0000CC050000}"/>
    <cellStyle name="Milliers 315 2 5" xfId="5067" xr:uid="{00000000-0005-0000-0000-0000CC050000}"/>
    <cellStyle name="Milliers 316" xfId="2089" xr:uid="{00000000-0005-0000-0000-0000CD050000}"/>
    <cellStyle name="Milliers 316 2" xfId="2503" xr:uid="{00000000-0005-0000-0000-0000CE050000}"/>
    <cellStyle name="Milliers 316 2 2" xfId="3366" xr:uid="{00000000-0005-0000-0000-0000CE050000}"/>
    <cellStyle name="Milliers 316 2 2 2" xfId="6624" xr:uid="{00000000-0005-0000-0000-0000CE050000}"/>
    <cellStyle name="Milliers 316 2 3" xfId="4258" xr:uid="{00000000-0005-0000-0000-0000CE050000}"/>
    <cellStyle name="Milliers 316 2 3 2" xfId="7399" xr:uid="{00000000-0005-0000-0000-0000CE050000}"/>
    <cellStyle name="Milliers 316 2 4" xfId="5812" xr:uid="{00000000-0005-0000-0000-0000CE050000}"/>
    <cellStyle name="Milliers 316 2 5" xfId="5068" xr:uid="{00000000-0005-0000-0000-0000CE050000}"/>
    <cellStyle name="Milliers 317" xfId="2090" xr:uid="{00000000-0005-0000-0000-0000CF050000}"/>
    <cellStyle name="Milliers 317 2" xfId="2504" xr:uid="{00000000-0005-0000-0000-0000D0050000}"/>
    <cellStyle name="Milliers 317 2 2" xfId="3367" xr:uid="{00000000-0005-0000-0000-0000D0050000}"/>
    <cellStyle name="Milliers 317 2 2 2" xfId="6625" xr:uid="{00000000-0005-0000-0000-0000D0050000}"/>
    <cellStyle name="Milliers 317 2 3" xfId="4259" xr:uid="{00000000-0005-0000-0000-0000D0050000}"/>
    <cellStyle name="Milliers 317 2 3 2" xfId="7400" xr:uid="{00000000-0005-0000-0000-0000D0050000}"/>
    <cellStyle name="Milliers 317 2 4" xfId="5813" xr:uid="{00000000-0005-0000-0000-0000D0050000}"/>
    <cellStyle name="Milliers 317 2 5" xfId="5069" xr:uid="{00000000-0005-0000-0000-0000D0050000}"/>
    <cellStyle name="Milliers 318" xfId="2091" xr:uid="{00000000-0005-0000-0000-0000D1050000}"/>
    <cellStyle name="Milliers 318 2" xfId="2505" xr:uid="{00000000-0005-0000-0000-0000D2050000}"/>
    <cellStyle name="Milliers 318 2 2" xfId="3368" xr:uid="{00000000-0005-0000-0000-0000D2050000}"/>
    <cellStyle name="Milliers 318 2 2 2" xfId="6626" xr:uid="{00000000-0005-0000-0000-0000D2050000}"/>
    <cellStyle name="Milliers 318 2 3" xfId="4260" xr:uid="{00000000-0005-0000-0000-0000D2050000}"/>
    <cellStyle name="Milliers 318 2 3 2" xfId="7401" xr:uid="{00000000-0005-0000-0000-0000D2050000}"/>
    <cellStyle name="Milliers 318 2 4" xfId="5814" xr:uid="{00000000-0005-0000-0000-0000D2050000}"/>
    <cellStyle name="Milliers 318 2 5" xfId="5070" xr:uid="{00000000-0005-0000-0000-0000D2050000}"/>
    <cellStyle name="Milliers 319" xfId="2092" xr:uid="{00000000-0005-0000-0000-0000D3050000}"/>
    <cellStyle name="Milliers 319 2" xfId="2506" xr:uid="{00000000-0005-0000-0000-0000D4050000}"/>
    <cellStyle name="Milliers 319 2 2" xfId="3369" xr:uid="{00000000-0005-0000-0000-0000D4050000}"/>
    <cellStyle name="Milliers 319 2 2 2" xfId="6627" xr:uid="{00000000-0005-0000-0000-0000D4050000}"/>
    <cellStyle name="Milliers 319 2 3" xfId="4261" xr:uid="{00000000-0005-0000-0000-0000D4050000}"/>
    <cellStyle name="Milliers 319 2 3 2" xfId="7402" xr:uid="{00000000-0005-0000-0000-0000D4050000}"/>
    <cellStyle name="Milliers 319 2 4" xfId="5815" xr:uid="{00000000-0005-0000-0000-0000D4050000}"/>
    <cellStyle name="Milliers 319 2 5" xfId="5071" xr:uid="{00000000-0005-0000-0000-0000D4050000}"/>
    <cellStyle name="Milliers 32" xfId="1783" xr:uid="{00000000-0005-0000-0000-0000D5050000}"/>
    <cellStyle name="Milliers 32 2" xfId="2507" xr:uid="{00000000-0005-0000-0000-0000D6050000}"/>
    <cellStyle name="Milliers 32 2 2" xfId="3370" xr:uid="{00000000-0005-0000-0000-0000D6050000}"/>
    <cellStyle name="Milliers 32 2 2 2" xfId="6628" xr:uid="{00000000-0005-0000-0000-0000D6050000}"/>
    <cellStyle name="Milliers 32 2 3" xfId="4262" xr:uid="{00000000-0005-0000-0000-0000D6050000}"/>
    <cellStyle name="Milliers 32 2 3 2" xfId="7403" xr:uid="{00000000-0005-0000-0000-0000D6050000}"/>
    <cellStyle name="Milliers 32 2 4" xfId="5816" xr:uid="{00000000-0005-0000-0000-0000D6050000}"/>
    <cellStyle name="Milliers 32 2 5" xfId="5072" xr:uid="{00000000-0005-0000-0000-0000D6050000}"/>
    <cellStyle name="Milliers 320" xfId="2093" xr:uid="{00000000-0005-0000-0000-0000D7050000}"/>
    <cellStyle name="Milliers 320 2" xfId="2508" xr:uid="{00000000-0005-0000-0000-0000D8050000}"/>
    <cellStyle name="Milliers 320 2 2" xfId="3371" xr:uid="{00000000-0005-0000-0000-0000D8050000}"/>
    <cellStyle name="Milliers 320 2 2 2" xfId="6629" xr:uid="{00000000-0005-0000-0000-0000D8050000}"/>
    <cellStyle name="Milliers 320 2 3" xfId="4263" xr:uid="{00000000-0005-0000-0000-0000D8050000}"/>
    <cellStyle name="Milliers 320 2 3 2" xfId="7404" xr:uid="{00000000-0005-0000-0000-0000D8050000}"/>
    <cellStyle name="Milliers 320 2 4" xfId="5817" xr:uid="{00000000-0005-0000-0000-0000D8050000}"/>
    <cellStyle name="Milliers 320 2 5" xfId="5073" xr:uid="{00000000-0005-0000-0000-0000D8050000}"/>
    <cellStyle name="Milliers 321" xfId="2094" xr:uid="{00000000-0005-0000-0000-0000D9050000}"/>
    <cellStyle name="Milliers 321 2" xfId="2509" xr:uid="{00000000-0005-0000-0000-0000DA050000}"/>
    <cellStyle name="Milliers 321 2 2" xfId="3372" xr:uid="{00000000-0005-0000-0000-0000DA050000}"/>
    <cellStyle name="Milliers 321 2 2 2" xfId="6630" xr:uid="{00000000-0005-0000-0000-0000DA050000}"/>
    <cellStyle name="Milliers 321 2 3" xfId="4264" xr:uid="{00000000-0005-0000-0000-0000DA050000}"/>
    <cellStyle name="Milliers 321 2 3 2" xfId="7405" xr:uid="{00000000-0005-0000-0000-0000DA050000}"/>
    <cellStyle name="Milliers 321 2 4" xfId="5818" xr:uid="{00000000-0005-0000-0000-0000DA050000}"/>
    <cellStyle name="Milliers 321 2 5" xfId="5074" xr:uid="{00000000-0005-0000-0000-0000DA050000}"/>
    <cellStyle name="Milliers 322" xfId="2095" xr:uid="{00000000-0005-0000-0000-0000DB050000}"/>
    <cellStyle name="Milliers 322 2" xfId="2510" xr:uid="{00000000-0005-0000-0000-0000DC050000}"/>
    <cellStyle name="Milliers 322 2 2" xfId="3373" xr:uid="{00000000-0005-0000-0000-0000DC050000}"/>
    <cellStyle name="Milliers 322 2 2 2" xfId="6631" xr:uid="{00000000-0005-0000-0000-0000DC050000}"/>
    <cellStyle name="Milliers 322 2 3" xfId="4265" xr:uid="{00000000-0005-0000-0000-0000DC050000}"/>
    <cellStyle name="Milliers 322 2 3 2" xfId="7406" xr:uid="{00000000-0005-0000-0000-0000DC050000}"/>
    <cellStyle name="Milliers 322 2 4" xfId="5819" xr:uid="{00000000-0005-0000-0000-0000DC050000}"/>
    <cellStyle name="Milliers 322 2 5" xfId="5075" xr:uid="{00000000-0005-0000-0000-0000DC050000}"/>
    <cellStyle name="Milliers 323" xfId="2096" xr:uid="{00000000-0005-0000-0000-0000DD050000}"/>
    <cellStyle name="Milliers 323 2" xfId="2511" xr:uid="{00000000-0005-0000-0000-0000DE050000}"/>
    <cellStyle name="Milliers 323 2 2" xfId="3374" xr:uid="{00000000-0005-0000-0000-0000DE050000}"/>
    <cellStyle name="Milliers 323 2 2 2" xfId="6632" xr:uid="{00000000-0005-0000-0000-0000DE050000}"/>
    <cellStyle name="Milliers 323 2 3" xfId="4266" xr:uid="{00000000-0005-0000-0000-0000DE050000}"/>
    <cellStyle name="Milliers 323 2 3 2" xfId="7407" xr:uid="{00000000-0005-0000-0000-0000DE050000}"/>
    <cellStyle name="Milliers 323 2 4" xfId="5820" xr:uid="{00000000-0005-0000-0000-0000DE050000}"/>
    <cellStyle name="Milliers 323 2 5" xfId="5076" xr:uid="{00000000-0005-0000-0000-0000DE050000}"/>
    <cellStyle name="Milliers 324" xfId="2097" xr:uid="{00000000-0005-0000-0000-0000DF050000}"/>
    <cellStyle name="Milliers 324 2" xfId="2512" xr:uid="{00000000-0005-0000-0000-0000E0050000}"/>
    <cellStyle name="Milliers 324 2 2" xfId="3375" xr:uid="{00000000-0005-0000-0000-0000E0050000}"/>
    <cellStyle name="Milliers 324 2 2 2" xfId="6633" xr:uid="{00000000-0005-0000-0000-0000E0050000}"/>
    <cellStyle name="Milliers 324 2 3" xfId="4267" xr:uid="{00000000-0005-0000-0000-0000E0050000}"/>
    <cellStyle name="Milliers 324 2 3 2" xfId="7408" xr:uid="{00000000-0005-0000-0000-0000E0050000}"/>
    <cellStyle name="Milliers 324 2 4" xfId="5821" xr:uid="{00000000-0005-0000-0000-0000E0050000}"/>
    <cellStyle name="Milliers 324 2 5" xfId="5077" xr:uid="{00000000-0005-0000-0000-0000E0050000}"/>
    <cellStyle name="Milliers 325" xfId="2098" xr:uid="{00000000-0005-0000-0000-0000E1050000}"/>
    <cellStyle name="Milliers 325 2" xfId="2513" xr:uid="{00000000-0005-0000-0000-0000E2050000}"/>
    <cellStyle name="Milliers 325 2 2" xfId="3376" xr:uid="{00000000-0005-0000-0000-0000E2050000}"/>
    <cellStyle name="Milliers 325 2 2 2" xfId="6634" xr:uid="{00000000-0005-0000-0000-0000E2050000}"/>
    <cellStyle name="Milliers 325 2 3" xfId="4268" xr:uid="{00000000-0005-0000-0000-0000E2050000}"/>
    <cellStyle name="Milliers 325 2 3 2" xfId="7409" xr:uid="{00000000-0005-0000-0000-0000E2050000}"/>
    <cellStyle name="Milliers 325 2 4" xfId="5822" xr:uid="{00000000-0005-0000-0000-0000E2050000}"/>
    <cellStyle name="Milliers 325 2 5" xfId="5078" xr:uid="{00000000-0005-0000-0000-0000E2050000}"/>
    <cellStyle name="Milliers 326" xfId="2099" xr:uid="{00000000-0005-0000-0000-0000E3050000}"/>
    <cellStyle name="Milliers 326 2" xfId="2514" xr:uid="{00000000-0005-0000-0000-0000E4050000}"/>
    <cellStyle name="Milliers 326 2 2" xfId="3377" xr:uid="{00000000-0005-0000-0000-0000E4050000}"/>
    <cellStyle name="Milliers 326 2 2 2" xfId="6635" xr:uid="{00000000-0005-0000-0000-0000E4050000}"/>
    <cellStyle name="Milliers 326 2 3" xfId="4269" xr:uid="{00000000-0005-0000-0000-0000E4050000}"/>
    <cellStyle name="Milliers 326 2 3 2" xfId="7410" xr:uid="{00000000-0005-0000-0000-0000E4050000}"/>
    <cellStyle name="Milliers 326 2 4" xfId="5823" xr:uid="{00000000-0005-0000-0000-0000E4050000}"/>
    <cellStyle name="Milliers 326 2 5" xfId="5079" xr:uid="{00000000-0005-0000-0000-0000E4050000}"/>
    <cellStyle name="Milliers 327" xfId="2100" xr:uid="{00000000-0005-0000-0000-0000E5050000}"/>
    <cellStyle name="Milliers 327 2" xfId="2515" xr:uid="{00000000-0005-0000-0000-0000E6050000}"/>
    <cellStyle name="Milliers 327 2 2" xfId="3378" xr:uid="{00000000-0005-0000-0000-0000E6050000}"/>
    <cellStyle name="Milliers 327 2 2 2" xfId="6636" xr:uid="{00000000-0005-0000-0000-0000E6050000}"/>
    <cellStyle name="Milliers 327 2 3" xfId="4270" xr:uid="{00000000-0005-0000-0000-0000E6050000}"/>
    <cellStyle name="Milliers 327 2 3 2" xfId="7411" xr:uid="{00000000-0005-0000-0000-0000E6050000}"/>
    <cellStyle name="Milliers 327 2 4" xfId="5824" xr:uid="{00000000-0005-0000-0000-0000E6050000}"/>
    <cellStyle name="Milliers 327 2 5" xfId="5080" xr:uid="{00000000-0005-0000-0000-0000E6050000}"/>
    <cellStyle name="Milliers 328" xfId="2101" xr:uid="{00000000-0005-0000-0000-0000E7050000}"/>
    <cellStyle name="Milliers 328 2" xfId="2516" xr:uid="{00000000-0005-0000-0000-0000E8050000}"/>
    <cellStyle name="Milliers 328 2 2" xfId="3379" xr:uid="{00000000-0005-0000-0000-0000E8050000}"/>
    <cellStyle name="Milliers 328 2 2 2" xfId="6637" xr:uid="{00000000-0005-0000-0000-0000E8050000}"/>
    <cellStyle name="Milliers 328 2 3" xfId="4271" xr:uid="{00000000-0005-0000-0000-0000E8050000}"/>
    <cellStyle name="Milliers 328 2 3 2" xfId="7412" xr:uid="{00000000-0005-0000-0000-0000E8050000}"/>
    <cellStyle name="Milliers 328 2 4" xfId="5825" xr:uid="{00000000-0005-0000-0000-0000E8050000}"/>
    <cellStyle name="Milliers 328 2 5" xfId="5081" xr:uid="{00000000-0005-0000-0000-0000E8050000}"/>
    <cellStyle name="Milliers 329" xfId="2102" xr:uid="{00000000-0005-0000-0000-0000E9050000}"/>
    <cellStyle name="Milliers 329 2" xfId="2517" xr:uid="{00000000-0005-0000-0000-0000EA050000}"/>
    <cellStyle name="Milliers 329 2 2" xfId="3380" xr:uid="{00000000-0005-0000-0000-0000EA050000}"/>
    <cellStyle name="Milliers 329 2 2 2" xfId="6638" xr:uid="{00000000-0005-0000-0000-0000EA050000}"/>
    <cellStyle name="Milliers 329 2 3" xfId="4272" xr:uid="{00000000-0005-0000-0000-0000EA050000}"/>
    <cellStyle name="Milliers 329 2 3 2" xfId="7413" xr:uid="{00000000-0005-0000-0000-0000EA050000}"/>
    <cellStyle name="Milliers 329 2 4" xfId="5826" xr:uid="{00000000-0005-0000-0000-0000EA050000}"/>
    <cellStyle name="Milliers 329 2 5" xfId="5082" xr:uid="{00000000-0005-0000-0000-0000EA050000}"/>
    <cellStyle name="Milliers 33" xfId="1784" xr:uid="{00000000-0005-0000-0000-0000EB050000}"/>
    <cellStyle name="Milliers 33 2" xfId="2518" xr:uid="{00000000-0005-0000-0000-0000EC050000}"/>
    <cellStyle name="Milliers 33 2 2" xfId="3381" xr:uid="{00000000-0005-0000-0000-0000EC050000}"/>
    <cellStyle name="Milliers 33 2 2 2" xfId="6639" xr:uid="{00000000-0005-0000-0000-0000EC050000}"/>
    <cellStyle name="Milliers 33 2 3" xfId="4273" xr:uid="{00000000-0005-0000-0000-0000EC050000}"/>
    <cellStyle name="Milliers 33 2 3 2" xfId="7414" xr:uid="{00000000-0005-0000-0000-0000EC050000}"/>
    <cellStyle name="Milliers 33 2 4" xfId="5827" xr:uid="{00000000-0005-0000-0000-0000EC050000}"/>
    <cellStyle name="Milliers 33 2 5" xfId="5083" xr:uid="{00000000-0005-0000-0000-0000EC050000}"/>
    <cellStyle name="Milliers 330" xfId="2103" xr:uid="{00000000-0005-0000-0000-0000ED050000}"/>
    <cellStyle name="Milliers 330 2" xfId="2519" xr:uid="{00000000-0005-0000-0000-0000EE050000}"/>
    <cellStyle name="Milliers 330 2 2" xfId="3382" xr:uid="{00000000-0005-0000-0000-0000EE050000}"/>
    <cellStyle name="Milliers 330 2 2 2" xfId="6640" xr:uid="{00000000-0005-0000-0000-0000EE050000}"/>
    <cellStyle name="Milliers 330 2 3" xfId="4274" xr:uid="{00000000-0005-0000-0000-0000EE050000}"/>
    <cellStyle name="Milliers 330 2 3 2" xfId="7415" xr:uid="{00000000-0005-0000-0000-0000EE050000}"/>
    <cellStyle name="Milliers 330 2 4" xfId="5828" xr:uid="{00000000-0005-0000-0000-0000EE050000}"/>
    <cellStyle name="Milliers 330 2 5" xfId="5084" xr:uid="{00000000-0005-0000-0000-0000EE050000}"/>
    <cellStyle name="Milliers 331" xfId="2104" xr:uid="{00000000-0005-0000-0000-0000EF050000}"/>
    <cellStyle name="Milliers 331 2" xfId="2520" xr:uid="{00000000-0005-0000-0000-0000F0050000}"/>
    <cellStyle name="Milliers 331 2 2" xfId="3383" xr:uid="{00000000-0005-0000-0000-0000F0050000}"/>
    <cellStyle name="Milliers 331 2 2 2" xfId="6641" xr:uid="{00000000-0005-0000-0000-0000F0050000}"/>
    <cellStyle name="Milliers 331 2 3" xfId="4275" xr:uid="{00000000-0005-0000-0000-0000F0050000}"/>
    <cellStyle name="Milliers 331 2 3 2" xfId="7416" xr:uid="{00000000-0005-0000-0000-0000F0050000}"/>
    <cellStyle name="Milliers 331 2 4" xfId="5829" xr:uid="{00000000-0005-0000-0000-0000F0050000}"/>
    <cellStyle name="Milliers 331 2 5" xfId="5085" xr:uid="{00000000-0005-0000-0000-0000F0050000}"/>
    <cellStyle name="Milliers 332" xfId="2105" xr:uid="{00000000-0005-0000-0000-0000F1050000}"/>
    <cellStyle name="Milliers 332 2" xfId="2521" xr:uid="{00000000-0005-0000-0000-0000F2050000}"/>
    <cellStyle name="Milliers 332 2 2" xfId="3384" xr:uid="{00000000-0005-0000-0000-0000F2050000}"/>
    <cellStyle name="Milliers 332 2 2 2" xfId="6642" xr:uid="{00000000-0005-0000-0000-0000F2050000}"/>
    <cellStyle name="Milliers 332 2 3" xfId="4276" xr:uid="{00000000-0005-0000-0000-0000F2050000}"/>
    <cellStyle name="Milliers 332 2 3 2" xfId="7417" xr:uid="{00000000-0005-0000-0000-0000F2050000}"/>
    <cellStyle name="Milliers 332 2 4" xfId="5830" xr:uid="{00000000-0005-0000-0000-0000F2050000}"/>
    <cellStyle name="Milliers 332 2 5" xfId="5086" xr:uid="{00000000-0005-0000-0000-0000F2050000}"/>
    <cellStyle name="Milliers 333" xfId="2106" xr:uid="{00000000-0005-0000-0000-0000F3050000}"/>
    <cellStyle name="Milliers 333 2" xfId="2522" xr:uid="{00000000-0005-0000-0000-0000F4050000}"/>
    <cellStyle name="Milliers 333 2 2" xfId="3385" xr:uid="{00000000-0005-0000-0000-0000F4050000}"/>
    <cellStyle name="Milliers 333 2 2 2" xfId="6643" xr:uid="{00000000-0005-0000-0000-0000F4050000}"/>
    <cellStyle name="Milliers 333 2 3" xfId="4277" xr:uid="{00000000-0005-0000-0000-0000F4050000}"/>
    <cellStyle name="Milliers 333 2 3 2" xfId="7418" xr:uid="{00000000-0005-0000-0000-0000F4050000}"/>
    <cellStyle name="Milliers 333 2 4" xfId="5831" xr:uid="{00000000-0005-0000-0000-0000F4050000}"/>
    <cellStyle name="Milliers 333 2 5" xfId="5087" xr:uid="{00000000-0005-0000-0000-0000F4050000}"/>
    <cellStyle name="Milliers 334" xfId="2107" xr:uid="{00000000-0005-0000-0000-0000F5050000}"/>
    <cellStyle name="Milliers 334 2" xfId="2523" xr:uid="{00000000-0005-0000-0000-0000F6050000}"/>
    <cellStyle name="Milliers 334 2 2" xfId="3386" xr:uid="{00000000-0005-0000-0000-0000F6050000}"/>
    <cellStyle name="Milliers 334 2 2 2" xfId="6644" xr:uid="{00000000-0005-0000-0000-0000F6050000}"/>
    <cellStyle name="Milliers 334 2 3" xfId="4278" xr:uid="{00000000-0005-0000-0000-0000F6050000}"/>
    <cellStyle name="Milliers 334 2 3 2" xfId="7419" xr:uid="{00000000-0005-0000-0000-0000F6050000}"/>
    <cellStyle name="Milliers 334 2 4" xfId="5832" xr:uid="{00000000-0005-0000-0000-0000F6050000}"/>
    <cellStyle name="Milliers 334 2 5" xfId="5088" xr:uid="{00000000-0005-0000-0000-0000F6050000}"/>
    <cellStyle name="Milliers 335" xfId="2108" xr:uid="{00000000-0005-0000-0000-0000F7050000}"/>
    <cellStyle name="Milliers 335 2" xfId="2524" xr:uid="{00000000-0005-0000-0000-0000F8050000}"/>
    <cellStyle name="Milliers 335 2 2" xfId="3387" xr:uid="{00000000-0005-0000-0000-0000F8050000}"/>
    <cellStyle name="Milliers 335 2 2 2" xfId="6645" xr:uid="{00000000-0005-0000-0000-0000F8050000}"/>
    <cellStyle name="Milliers 335 2 3" xfId="4279" xr:uid="{00000000-0005-0000-0000-0000F8050000}"/>
    <cellStyle name="Milliers 335 2 3 2" xfId="7420" xr:uid="{00000000-0005-0000-0000-0000F8050000}"/>
    <cellStyle name="Milliers 335 2 4" xfId="5833" xr:uid="{00000000-0005-0000-0000-0000F8050000}"/>
    <cellStyle name="Milliers 335 2 5" xfId="5089" xr:uid="{00000000-0005-0000-0000-0000F8050000}"/>
    <cellStyle name="Milliers 336" xfId="2109" xr:uid="{00000000-0005-0000-0000-0000F9050000}"/>
    <cellStyle name="Milliers 336 2" xfId="2525" xr:uid="{00000000-0005-0000-0000-0000FA050000}"/>
    <cellStyle name="Milliers 336 2 2" xfId="3388" xr:uid="{00000000-0005-0000-0000-0000FA050000}"/>
    <cellStyle name="Milliers 336 2 2 2" xfId="6646" xr:uid="{00000000-0005-0000-0000-0000FA050000}"/>
    <cellStyle name="Milliers 336 2 3" xfId="4280" xr:uid="{00000000-0005-0000-0000-0000FA050000}"/>
    <cellStyle name="Milliers 336 2 3 2" xfId="7421" xr:uid="{00000000-0005-0000-0000-0000FA050000}"/>
    <cellStyle name="Milliers 336 2 4" xfId="5834" xr:uid="{00000000-0005-0000-0000-0000FA050000}"/>
    <cellStyle name="Milliers 336 2 5" xfId="5090" xr:uid="{00000000-0005-0000-0000-0000FA050000}"/>
    <cellStyle name="Milliers 337" xfId="2110" xr:uid="{00000000-0005-0000-0000-0000FB050000}"/>
    <cellStyle name="Milliers 337 2" xfId="2526" xr:uid="{00000000-0005-0000-0000-0000FC050000}"/>
    <cellStyle name="Milliers 337 2 2" xfId="3389" xr:uid="{00000000-0005-0000-0000-0000FC050000}"/>
    <cellStyle name="Milliers 337 2 2 2" xfId="6647" xr:uid="{00000000-0005-0000-0000-0000FC050000}"/>
    <cellStyle name="Milliers 337 2 3" xfId="4281" xr:uid="{00000000-0005-0000-0000-0000FC050000}"/>
    <cellStyle name="Milliers 337 2 3 2" xfId="7422" xr:uid="{00000000-0005-0000-0000-0000FC050000}"/>
    <cellStyle name="Milliers 337 2 4" xfId="5835" xr:uid="{00000000-0005-0000-0000-0000FC050000}"/>
    <cellStyle name="Milliers 337 2 5" xfId="5091" xr:uid="{00000000-0005-0000-0000-0000FC050000}"/>
    <cellStyle name="Milliers 338" xfId="2111" xr:uid="{00000000-0005-0000-0000-0000FD050000}"/>
    <cellStyle name="Milliers 338 2" xfId="2527" xr:uid="{00000000-0005-0000-0000-0000FE050000}"/>
    <cellStyle name="Milliers 338 2 2" xfId="3390" xr:uid="{00000000-0005-0000-0000-0000FE050000}"/>
    <cellStyle name="Milliers 338 2 2 2" xfId="6648" xr:uid="{00000000-0005-0000-0000-0000FE050000}"/>
    <cellStyle name="Milliers 338 2 3" xfId="4282" xr:uid="{00000000-0005-0000-0000-0000FE050000}"/>
    <cellStyle name="Milliers 338 2 3 2" xfId="7423" xr:uid="{00000000-0005-0000-0000-0000FE050000}"/>
    <cellStyle name="Milliers 338 2 4" xfId="5836" xr:uid="{00000000-0005-0000-0000-0000FE050000}"/>
    <cellStyle name="Milliers 338 2 5" xfId="5092" xr:uid="{00000000-0005-0000-0000-0000FE050000}"/>
    <cellStyle name="Milliers 339" xfId="2112" xr:uid="{00000000-0005-0000-0000-0000FF050000}"/>
    <cellStyle name="Milliers 339 2" xfId="2528" xr:uid="{00000000-0005-0000-0000-000000060000}"/>
    <cellStyle name="Milliers 339 2 2" xfId="3391" xr:uid="{00000000-0005-0000-0000-000000060000}"/>
    <cellStyle name="Milliers 339 2 2 2" xfId="6649" xr:uid="{00000000-0005-0000-0000-000000060000}"/>
    <cellStyle name="Milliers 339 2 3" xfId="4283" xr:uid="{00000000-0005-0000-0000-000000060000}"/>
    <cellStyle name="Milliers 339 2 3 2" xfId="7424" xr:uid="{00000000-0005-0000-0000-000000060000}"/>
    <cellStyle name="Milliers 339 2 4" xfId="5837" xr:uid="{00000000-0005-0000-0000-000000060000}"/>
    <cellStyle name="Milliers 339 2 5" xfId="5093" xr:uid="{00000000-0005-0000-0000-000000060000}"/>
    <cellStyle name="Milliers 34" xfId="1785" xr:uid="{00000000-0005-0000-0000-000001060000}"/>
    <cellStyle name="Milliers 34 2" xfId="2529" xr:uid="{00000000-0005-0000-0000-000002060000}"/>
    <cellStyle name="Milliers 34 2 2" xfId="3392" xr:uid="{00000000-0005-0000-0000-000002060000}"/>
    <cellStyle name="Milliers 34 2 2 2" xfId="6650" xr:uid="{00000000-0005-0000-0000-000002060000}"/>
    <cellStyle name="Milliers 34 2 3" xfId="4284" xr:uid="{00000000-0005-0000-0000-000002060000}"/>
    <cellStyle name="Milliers 34 2 3 2" xfId="7425" xr:uid="{00000000-0005-0000-0000-000002060000}"/>
    <cellStyle name="Milliers 34 2 4" xfId="5838" xr:uid="{00000000-0005-0000-0000-000002060000}"/>
    <cellStyle name="Milliers 34 2 5" xfId="5094" xr:uid="{00000000-0005-0000-0000-000002060000}"/>
    <cellStyle name="Milliers 340" xfId="2113" xr:uid="{00000000-0005-0000-0000-000003060000}"/>
    <cellStyle name="Milliers 340 2" xfId="2530" xr:uid="{00000000-0005-0000-0000-000004060000}"/>
    <cellStyle name="Milliers 340 2 2" xfId="3393" xr:uid="{00000000-0005-0000-0000-000004060000}"/>
    <cellStyle name="Milliers 340 2 2 2" xfId="6651" xr:uid="{00000000-0005-0000-0000-000004060000}"/>
    <cellStyle name="Milliers 340 2 3" xfId="4285" xr:uid="{00000000-0005-0000-0000-000004060000}"/>
    <cellStyle name="Milliers 340 2 3 2" xfId="7426" xr:uid="{00000000-0005-0000-0000-000004060000}"/>
    <cellStyle name="Milliers 340 2 4" xfId="5839" xr:uid="{00000000-0005-0000-0000-000004060000}"/>
    <cellStyle name="Milliers 340 2 5" xfId="5095" xr:uid="{00000000-0005-0000-0000-000004060000}"/>
    <cellStyle name="Milliers 341" xfId="2114" xr:uid="{00000000-0005-0000-0000-000005060000}"/>
    <cellStyle name="Milliers 341 2" xfId="2531" xr:uid="{00000000-0005-0000-0000-000006060000}"/>
    <cellStyle name="Milliers 341 2 2" xfId="3394" xr:uid="{00000000-0005-0000-0000-000006060000}"/>
    <cellStyle name="Milliers 341 2 2 2" xfId="6652" xr:uid="{00000000-0005-0000-0000-000006060000}"/>
    <cellStyle name="Milliers 341 2 3" xfId="4286" xr:uid="{00000000-0005-0000-0000-000006060000}"/>
    <cellStyle name="Milliers 341 2 3 2" xfId="7427" xr:uid="{00000000-0005-0000-0000-000006060000}"/>
    <cellStyle name="Milliers 341 2 4" xfId="5840" xr:uid="{00000000-0005-0000-0000-000006060000}"/>
    <cellStyle name="Milliers 341 2 5" xfId="5096" xr:uid="{00000000-0005-0000-0000-000006060000}"/>
    <cellStyle name="Milliers 342" xfId="2115" xr:uid="{00000000-0005-0000-0000-000007060000}"/>
    <cellStyle name="Milliers 342 2" xfId="2532" xr:uid="{00000000-0005-0000-0000-000008060000}"/>
    <cellStyle name="Milliers 342 2 2" xfId="3395" xr:uid="{00000000-0005-0000-0000-000008060000}"/>
    <cellStyle name="Milliers 342 2 2 2" xfId="6653" xr:uid="{00000000-0005-0000-0000-000008060000}"/>
    <cellStyle name="Milliers 342 2 3" xfId="4287" xr:uid="{00000000-0005-0000-0000-000008060000}"/>
    <cellStyle name="Milliers 342 2 3 2" xfId="7428" xr:uid="{00000000-0005-0000-0000-000008060000}"/>
    <cellStyle name="Milliers 342 2 4" xfId="5841" xr:uid="{00000000-0005-0000-0000-000008060000}"/>
    <cellStyle name="Milliers 342 2 5" xfId="5097" xr:uid="{00000000-0005-0000-0000-000008060000}"/>
    <cellStyle name="Milliers 343" xfId="2116" xr:uid="{00000000-0005-0000-0000-000009060000}"/>
    <cellStyle name="Milliers 343 2" xfId="2533" xr:uid="{00000000-0005-0000-0000-00000A060000}"/>
    <cellStyle name="Milliers 343 2 2" xfId="3396" xr:uid="{00000000-0005-0000-0000-00000A060000}"/>
    <cellStyle name="Milliers 343 2 2 2" xfId="6654" xr:uid="{00000000-0005-0000-0000-00000A060000}"/>
    <cellStyle name="Milliers 343 2 3" xfId="4288" xr:uid="{00000000-0005-0000-0000-00000A060000}"/>
    <cellStyle name="Milliers 343 2 3 2" xfId="7429" xr:uid="{00000000-0005-0000-0000-00000A060000}"/>
    <cellStyle name="Milliers 343 2 4" xfId="5842" xr:uid="{00000000-0005-0000-0000-00000A060000}"/>
    <cellStyle name="Milliers 343 2 5" xfId="5098" xr:uid="{00000000-0005-0000-0000-00000A060000}"/>
    <cellStyle name="Milliers 344" xfId="2117" xr:uid="{00000000-0005-0000-0000-00000B060000}"/>
    <cellStyle name="Milliers 344 2" xfId="2534" xr:uid="{00000000-0005-0000-0000-00000C060000}"/>
    <cellStyle name="Milliers 344 2 2" xfId="3397" xr:uid="{00000000-0005-0000-0000-00000C060000}"/>
    <cellStyle name="Milliers 344 2 2 2" xfId="6655" xr:uid="{00000000-0005-0000-0000-00000C060000}"/>
    <cellStyle name="Milliers 344 2 3" xfId="4289" xr:uid="{00000000-0005-0000-0000-00000C060000}"/>
    <cellStyle name="Milliers 344 2 3 2" xfId="7430" xr:uid="{00000000-0005-0000-0000-00000C060000}"/>
    <cellStyle name="Milliers 344 2 4" xfId="5843" xr:uid="{00000000-0005-0000-0000-00000C060000}"/>
    <cellStyle name="Milliers 344 2 5" xfId="5099" xr:uid="{00000000-0005-0000-0000-00000C060000}"/>
    <cellStyle name="Milliers 345" xfId="2118" xr:uid="{00000000-0005-0000-0000-00000D060000}"/>
    <cellStyle name="Milliers 345 2" xfId="2535" xr:uid="{00000000-0005-0000-0000-00000E060000}"/>
    <cellStyle name="Milliers 345 2 2" xfId="3398" xr:uid="{00000000-0005-0000-0000-00000E060000}"/>
    <cellStyle name="Milliers 345 2 2 2" xfId="6656" xr:uid="{00000000-0005-0000-0000-00000E060000}"/>
    <cellStyle name="Milliers 345 2 3" xfId="4290" xr:uid="{00000000-0005-0000-0000-00000E060000}"/>
    <cellStyle name="Milliers 345 2 3 2" xfId="7431" xr:uid="{00000000-0005-0000-0000-00000E060000}"/>
    <cellStyle name="Milliers 345 2 4" xfId="5844" xr:uid="{00000000-0005-0000-0000-00000E060000}"/>
    <cellStyle name="Milliers 345 2 5" xfId="5100" xr:uid="{00000000-0005-0000-0000-00000E060000}"/>
    <cellStyle name="Milliers 346" xfId="2119" xr:uid="{00000000-0005-0000-0000-00000F060000}"/>
    <cellStyle name="Milliers 346 2" xfId="2536" xr:uid="{00000000-0005-0000-0000-000010060000}"/>
    <cellStyle name="Milliers 346 2 2" xfId="3399" xr:uid="{00000000-0005-0000-0000-000010060000}"/>
    <cellStyle name="Milliers 346 2 2 2" xfId="6657" xr:uid="{00000000-0005-0000-0000-000010060000}"/>
    <cellStyle name="Milliers 346 2 3" xfId="4291" xr:uid="{00000000-0005-0000-0000-000010060000}"/>
    <cellStyle name="Milliers 346 2 3 2" xfId="7432" xr:uid="{00000000-0005-0000-0000-000010060000}"/>
    <cellStyle name="Milliers 346 2 4" xfId="5845" xr:uid="{00000000-0005-0000-0000-000010060000}"/>
    <cellStyle name="Milliers 346 2 5" xfId="5101" xr:uid="{00000000-0005-0000-0000-000010060000}"/>
    <cellStyle name="Milliers 347" xfId="2120" xr:uid="{00000000-0005-0000-0000-000011060000}"/>
    <cellStyle name="Milliers 347 2" xfId="2537" xr:uid="{00000000-0005-0000-0000-000012060000}"/>
    <cellStyle name="Milliers 347 2 2" xfId="3400" xr:uid="{00000000-0005-0000-0000-000012060000}"/>
    <cellStyle name="Milliers 347 2 2 2" xfId="6658" xr:uid="{00000000-0005-0000-0000-000012060000}"/>
    <cellStyle name="Milliers 347 2 3" xfId="4292" xr:uid="{00000000-0005-0000-0000-000012060000}"/>
    <cellStyle name="Milliers 347 2 3 2" xfId="7433" xr:uid="{00000000-0005-0000-0000-000012060000}"/>
    <cellStyle name="Milliers 347 2 4" xfId="5846" xr:uid="{00000000-0005-0000-0000-000012060000}"/>
    <cellStyle name="Milliers 347 2 5" xfId="5102" xr:uid="{00000000-0005-0000-0000-000012060000}"/>
    <cellStyle name="Milliers 348" xfId="2121" xr:uid="{00000000-0005-0000-0000-000013060000}"/>
    <cellStyle name="Milliers 348 2" xfId="2538" xr:uid="{00000000-0005-0000-0000-000014060000}"/>
    <cellStyle name="Milliers 348 2 2" xfId="3401" xr:uid="{00000000-0005-0000-0000-000014060000}"/>
    <cellStyle name="Milliers 348 2 2 2" xfId="6659" xr:uid="{00000000-0005-0000-0000-000014060000}"/>
    <cellStyle name="Milliers 348 2 3" xfId="4293" xr:uid="{00000000-0005-0000-0000-000014060000}"/>
    <cellStyle name="Milliers 348 2 3 2" xfId="7434" xr:uid="{00000000-0005-0000-0000-000014060000}"/>
    <cellStyle name="Milliers 348 2 4" xfId="5847" xr:uid="{00000000-0005-0000-0000-000014060000}"/>
    <cellStyle name="Milliers 348 2 5" xfId="5103" xr:uid="{00000000-0005-0000-0000-000014060000}"/>
    <cellStyle name="Milliers 349" xfId="2122" xr:uid="{00000000-0005-0000-0000-000015060000}"/>
    <cellStyle name="Milliers 349 2" xfId="2539" xr:uid="{00000000-0005-0000-0000-000016060000}"/>
    <cellStyle name="Milliers 349 2 2" xfId="3402" xr:uid="{00000000-0005-0000-0000-000016060000}"/>
    <cellStyle name="Milliers 349 2 2 2" xfId="6660" xr:uid="{00000000-0005-0000-0000-000016060000}"/>
    <cellStyle name="Milliers 349 2 3" xfId="4294" xr:uid="{00000000-0005-0000-0000-000016060000}"/>
    <cellStyle name="Milliers 349 2 3 2" xfId="7435" xr:uid="{00000000-0005-0000-0000-000016060000}"/>
    <cellStyle name="Milliers 349 2 4" xfId="5848" xr:uid="{00000000-0005-0000-0000-000016060000}"/>
    <cellStyle name="Milliers 349 2 5" xfId="5104" xr:uid="{00000000-0005-0000-0000-000016060000}"/>
    <cellStyle name="Milliers 35" xfId="1786" xr:uid="{00000000-0005-0000-0000-000017060000}"/>
    <cellStyle name="Milliers 35 2" xfId="2540" xr:uid="{00000000-0005-0000-0000-000018060000}"/>
    <cellStyle name="Milliers 35 2 2" xfId="3403" xr:uid="{00000000-0005-0000-0000-000018060000}"/>
    <cellStyle name="Milliers 35 2 2 2" xfId="6661" xr:uid="{00000000-0005-0000-0000-000018060000}"/>
    <cellStyle name="Milliers 35 2 3" xfId="4295" xr:uid="{00000000-0005-0000-0000-000018060000}"/>
    <cellStyle name="Milliers 35 2 3 2" xfId="7436" xr:uid="{00000000-0005-0000-0000-000018060000}"/>
    <cellStyle name="Milliers 35 2 4" xfId="5849" xr:uid="{00000000-0005-0000-0000-000018060000}"/>
    <cellStyle name="Milliers 35 2 5" xfId="5105" xr:uid="{00000000-0005-0000-0000-000018060000}"/>
    <cellStyle name="Milliers 350" xfId="2123" xr:uid="{00000000-0005-0000-0000-000019060000}"/>
    <cellStyle name="Milliers 350 2" xfId="2541" xr:uid="{00000000-0005-0000-0000-00001A060000}"/>
    <cellStyle name="Milliers 350 2 2" xfId="3404" xr:uid="{00000000-0005-0000-0000-00001A060000}"/>
    <cellStyle name="Milliers 350 2 2 2" xfId="6662" xr:uid="{00000000-0005-0000-0000-00001A060000}"/>
    <cellStyle name="Milliers 350 2 3" xfId="4296" xr:uid="{00000000-0005-0000-0000-00001A060000}"/>
    <cellStyle name="Milliers 350 2 3 2" xfId="7437" xr:uid="{00000000-0005-0000-0000-00001A060000}"/>
    <cellStyle name="Milliers 350 2 4" xfId="5850" xr:uid="{00000000-0005-0000-0000-00001A060000}"/>
    <cellStyle name="Milliers 350 2 5" xfId="5106" xr:uid="{00000000-0005-0000-0000-00001A060000}"/>
    <cellStyle name="Milliers 351" xfId="2124" xr:uid="{00000000-0005-0000-0000-00001B060000}"/>
    <cellStyle name="Milliers 351 2" xfId="2542" xr:uid="{00000000-0005-0000-0000-00001C060000}"/>
    <cellStyle name="Milliers 351 2 2" xfId="3405" xr:uid="{00000000-0005-0000-0000-00001C060000}"/>
    <cellStyle name="Milliers 351 2 2 2" xfId="6663" xr:uid="{00000000-0005-0000-0000-00001C060000}"/>
    <cellStyle name="Milliers 351 2 3" xfId="4297" xr:uid="{00000000-0005-0000-0000-00001C060000}"/>
    <cellStyle name="Milliers 351 2 3 2" xfId="7438" xr:uid="{00000000-0005-0000-0000-00001C060000}"/>
    <cellStyle name="Milliers 351 2 4" xfId="5851" xr:uid="{00000000-0005-0000-0000-00001C060000}"/>
    <cellStyle name="Milliers 351 2 5" xfId="5107" xr:uid="{00000000-0005-0000-0000-00001C060000}"/>
    <cellStyle name="Milliers 352" xfId="2125" xr:uid="{00000000-0005-0000-0000-00001D060000}"/>
    <cellStyle name="Milliers 352 2" xfId="2543" xr:uid="{00000000-0005-0000-0000-00001E060000}"/>
    <cellStyle name="Milliers 352 2 2" xfId="3406" xr:uid="{00000000-0005-0000-0000-00001E060000}"/>
    <cellStyle name="Milliers 352 2 2 2" xfId="6664" xr:uid="{00000000-0005-0000-0000-00001E060000}"/>
    <cellStyle name="Milliers 352 2 3" xfId="4298" xr:uid="{00000000-0005-0000-0000-00001E060000}"/>
    <cellStyle name="Milliers 352 2 3 2" xfId="7439" xr:uid="{00000000-0005-0000-0000-00001E060000}"/>
    <cellStyle name="Milliers 352 2 4" xfId="5852" xr:uid="{00000000-0005-0000-0000-00001E060000}"/>
    <cellStyle name="Milliers 352 2 5" xfId="5108" xr:uid="{00000000-0005-0000-0000-00001E060000}"/>
    <cellStyle name="Milliers 353" xfId="2126" xr:uid="{00000000-0005-0000-0000-00001F060000}"/>
    <cellStyle name="Milliers 353 2" xfId="2544" xr:uid="{00000000-0005-0000-0000-000020060000}"/>
    <cellStyle name="Milliers 353 2 2" xfId="3407" xr:uid="{00000000-0005-0000-0000-000020060000}"/>
    <cellStyle name="Milliers 353 2 2 2" xfId="6665" xr:uid="{00000000-0005-0000-0000-000020060000}"/>
    <cellStyle name="Milliers 353 2 3" xfId="4299" xr:uid="{00000000-0005-0000-0000-000020060000}"/>
    <cellStyle name="Milliers 353 2 3 2" xfId="7440" xr:uid="{00000000-0005-0000-0000-000020060000}"/>
    <cellStyle name="Milliers 353 2 4" xfId="5853" xr:uid="{00000000-0005-0000-0000-000020060000}"/>
    <cellStyle name="Milliers 353 2 5" xfId="5109" xr:uid="{00000000-0005-0000-0000-000020060000}"/>
    <cellStyle name="Milliers 354" xfId="2127" xr:uid="{00000000-0005-0000-0000-000021060000}"/>
    <cellStyle name="Milliers 354 2" xfId="2545" xr:uid="{00000000-0005-0000-0000-000022060000}"/>
    <cellStyle name="Milliers 354 2 2" xfId="3408" xr:uid="{00000000-0005-0000-0000-000022060000}"/>
    <cellStyle name="Milliers 354 2 2 2" xfId="6666" xr:uid="{00000000-0005-0000-0000-000022060000}"/>
    <cellStyle name="Milliers 354 2 3" xfId="4300" xr:uid="{00000000-0005-0000-0000-000022060000}"/>
    <cellStyle name="Milliers 354 2 3 2" xfId="7441" xr:uid="{00000000-0005-0000-0000-000022060000}"/>
    <cellStyle name="Milliers 354 2 4" xfId="5854" xr:uid="{00000000-0005-0000-0000-000022060000}"/>
    <cellStyle name="Milliers 354 2 5" xfId="5110" xr:uid="{00000000-0005-0000-0000-000022060000}"/>
    <cellStyle name="Milliers 355" xfId="2128" xr:uid="{00000000-0005-0000-0000-000023060000}"/>
    <cellStyle name="Milliers 355 2" xfId="2546" xr:uid="{00000000-0005-0000-0000-000024060000}"/>
    <cellStyle name="Milliers 355 2 2" xfId="3409" xr:uid="{00000000-0005-0000-0000-000024060000}"/>
    <cellStyle name="Milliers 355 2 2 2" xfId="6667" xr:uid="{00000000-0005-0000-0000-000024060000}"/>
    <cellStyle name="Milliers 355 2 3" xfId="4301" xr:uid="{00000000-0005-0000-0000-000024060000}"/>
    <cellStyle name="Milliers 355 2 3 2" xfId="7442" xr:uid="{00000000-0005-0000-0000-000024060000}"/>
    <cellStyle name="Milliers 355 2 4" xfId="5855" xr:uid="{00000000-0005-0000-0000-000024060000}"/>
    <cellStyle name="Milliers 355 2 5" xfId="5111" xr:uid="{00000000-0005-0000-0000-000024060000}"/>
    <cellStyle name="Milliers 356" xfId="2129" xr:uid="{00000000-0005-0000-0000-000025060000}"/>
    <cellStyle name="Milliers 356 2" xfId="2547" xr:uid="{00000000-0005-0000-0000-000026060000}"/>
    <cellStyle name="Milliers 356 2 2" xfId="3410" xr:uid="{00000000-0005-0000-0000-000026060000}"/>
    <cellStyle name="Milliers 356 2 2 2" xfId="6668" xr:uid="{00000000-0005-0000-0000-000026060000}"/>
    <cellStyle name="Milliers 356 2 3" xfId="4302" xr:uid="{00000000-0005-0000-0000-000026060000}"/>
    <cellStyle name="Milliers 356 2 3 2" xfId="7443" xr:uid="{00000000-0005-0000-0000-000026060000}"/>
    <cellStyle name="Milliers 356 2 4" xfId="5856" xr:uid="{00000000-0005-0000-0000-000026060000}"/>
    <cellStyle name="Milliers 356 2 5" xfId="5112" xr:uid="{00000000-0005-0000-0000-000026060000}"/>
    <cellStyle name="Milliers 357" xfId="2130" xr:uid="{00000000-0005-0000-0000-000027060000}"/>
    <cellStyle name="Milliers 357 2" xfId="2548" xr:uid="{00000000-0005-0000-0000-000028060000}"/>
    <cellStyle name="Milliers 357 2 2" xfId="3411" xr:uid="{00000000-0005-0000-0000-000028060000}"/>
    <cellStyle name="Milliers 357 2 2 2" xfId="6669" xr:uid="{00000000-0005-0000-0000-000028060000}"/>
    <cellStyle name="Milliers 357 2 3" xfId="4303" xr:uid="{00000000-0005-0000-0000-000028060000}"/>
    <cellStyle name="Milliers 357 2 3 2" xfId="7444" xr:uid="{00000000-0005-0000-0000-000028060000}"/>
    <cellStyle name="Milliers 357 2 4" xfId="5857" xr:uid="{00000000-0005-0000-0000-000028060000}"/>
    <cellStyle name="Milliers 357 2 5" xfId="5113" xr:uid="{00000000-0005-0000-0000-000028060000}"/>
    <cellStyle name="Milliers 358" xfId="2131" xr:uid="{00000000-0005-0000-0000-000029060000}"/>
    <cellStyle name="Milliers 358 2" xfId="2549" xr:uid="{00000000-0005-0000-0000-00002A060000}"/>
    <cellStyle name="Milliers 358 2 2" xfId="3412" xr:uid="{00000000-0005-0000-0000-00002A060000}"/>
    <cellStyle name="Milliers 358 2 2 2" xfId="6670" xr:uid="{00000000-0005-0000-0000-00002A060000}"/>
    <cellStyle name="Milliers 358 2 3" xfId="4304" xr:uid="{00000000-0005-0000-0000-00002A060000}"/>
    <cellStyle name="Milliers 358 2 3 2" xfId="7445" xr:uid="{00000000-0005-0000-0000-00002A060000}"/>
    <cellStyle name="Milliers 358 2 4" xfId="5858" xr:uid="{00000000-0005-0000-0000-00002A060000}"/>
    <cellStyle name="Milliers 358 2 5" xfId="5114" xr:uid="{00000000-0005-0000-0000-00002A060000}"/>
    <cellStyle name="Milliers 359" xfId="2132" xr:uid="{00000000-0005-0000-0000-00002B060000}"/>
    <cellStyle name="Milliers 359 2" xfId="2550" xr:uid="{00000000-0005-0000-0000-00002C060000}"/>
    <cellStyle name="Milliers 359 2 2" xfId="3413" xr:uid="{00000000-0005-0000-0000-00002C060000}"/>
    <cellStyle name="Milliers 359 2 2 2" xfId="6671" xr:uid="{00000000-0005-0000-0000-00002C060000}"/>
    <cellStyle name="Milliers 359 2 3" xfId="4305" xr:uid="{00000000-0005-0000-0000-00002C060000}"/>
    <cellStyle name="Milliers 359 2 3 2" xfId="7446" xr:uid="{00000000-0005-0000-0000-00002C060000}"/>
    <cellStyle name="Milliers 359 2 4" xfId="5859" xr:uid="{00000000-0005-0000-0000-00002C060000}"/>
    <cellStyle name="Milliers 359 2 5" xfId="5115" xr:uid="{00000000-0005-0000-0000-00002C060000}"/>
    <cellStyle name="Milliers 36" xfId="1787" xr:uid="{00000000-0005-0000-0000-00002D060000}"/>
    <cellStyle name="Milliers 36 2" xfId="2551" xr:uid="{00000000-0005-0000-0000-00002E060000}"/>
    <cellStyle name="Milliers 36 2 2" xfId="3414" xr:uid="{00000000-0005-0000-0000-00002E060000}"/>
    <cellStyle name="Milliers 36 2 2 2" xfId="6672" xr:uid="{00000000-0005-0000-0000-00002E060000}"/>
    <cellStyle name="Milliers 36 2 3" xfId="4306" xr:uid="{00000000-0005-0000-0000-00002E060000}"/>
    <cellStyle name="Milliers 36 2 3 2" xfId="7447" xr:uid="{00000000-0005-0000-0000-00002E060000}"/>
    <cellStyle name="Milliers 36 2 4" xfId="5860" xr:uid="{00000000-0005-0000-0000-00002E060000}"/>
    <cellStyle name="Milliers 36 2 5" xfId="5116" xr:uid="{00000000-0005-0000-0000-00002E060000}"/>
    <cellStyle name="Milliers 360" xfId="2133" xr:uid="{00000000-0005-0000-0000-00002F060000}"/>
    <cellStyle name="Milliers 360 2" xfId="2552" xr:uid="{00000000-0005-0000-0000-000030060000}"/>
    <cellStyle name="Milliers 360 2 2" xfId="3415" xr:uid="{00000000-0005-0000-0000-000030060000}"/>
    <cellStyle name="Milliers 360 2 2 2" xfId="6673" xr:uid="{00000000-0005-0000-0000-000030060000}"/>
    <cellStyle name="Milliers 360 2 3" xfId="4307" xr:uid="{00000000-0005-0000-0000-000030060000}"/>
    <cellStyle name="Milliers 360 2 3 2" xfId="7448" xr:uid="{00000000-0005-0000-0000-000030060000}"/>
    <cellStyle name="Milliers 360 2 4" xfId="5861" xr:uid="{00000000-0005-0000-0000-000030060000}"/>
    <cellStyle name="Milliers 360 2 5" xfId="5117" xr:uid="{00000000-0005-0000-0000-000030060000}"/>
    <cellStyle name="Milliers 361" xfId="2134" xr:uid="{00000000-0005-0000-0000-000031060000}"/>
    <cellStyle name="Milliers 361 2" xfId="2553" xr:uid="{00000000-0005-0000-0000-000032060000}"/>
    <cellStyle name="Milliers 361 2 2" xfId="3416" xr:uid="{00000000-0005-0000-0000-000032060000}"/>
    <cellStyle name="Milliers 361 2 2 2" xfId="6674" xr:uid="{00000000-0005-0000-0000-000032060000}"/>
    <cellStyle name="Milliers 361 2 3" xfId="4308" xr:uid="{00000000-0005-0000-0000-000032060000}"/>
    <cellStyle name="Milliers 361 2 3 2" xfId="7449" xr:uid="{00000000-0005-0000-0000-000032060000}"/>
    <cellStyle name="Milliers 361 2 4" xfId="5862" xr:uid="{00000000-0005-0000-0000-000032060000}"/>
    <cellStyle name="Milliers 361 2 5" xfId="5118" xr:uid="{00000000-0005-0000-0000-000032060000}"/>
    <cellStyle name="Milliers 362" xfId="2135" xr:uid="{00000000-0005-0000-0000-000033060000}"/>
    <cellStyle name="Milliers 362 2" xfId="2554" xr:uid="{00000000-0005-0000-0000-000034060000}"/>
    <cellStyle name="Milliers 362 2 2" xfId="3417" xr:uid="{00000000-0005-0000-0000-000034060000}"/>
    <cellStyle name="Milliers 362 2 2 2" xfId="6675" xr:uid="{00000000-0005-0000-0000-000034060000}"/>
    <cellStyle name="Milliers 362 2 3" xfId="4309" xr:uid="{00000000-0005-0000-0000-000034060000}"/>
    <cellStyle name="Milliers 362 2 3 2" xfId="7450" xr:uid="{00000000-0005-0000-0000-000034060000}"/>
    <cellStyle name="Milliers 362 2 4" xfId="5863" xr:uid="{00000000-0005-0000-0000-000034060000}"/>
    <cellStyle name="Milliers 362 2 5" xfId="5119" xr:uid="{00000000-0005-0000-0000-000034060000}"/>
    <cellStyle name="Milliers 363" xfId="2222" xr:uid="{00000000-0005-0000-0000-000035060000}"/>
    <cellStyle name="Milliers 363 2" xfId="2555" xr:uid="{00000000-0005-0000-0000-000036060000}"/>
    <cellStyle name="Milliers 363 2 2" xfId="3418" xr:uid="{00000000-0005-0000-0000-000036060000}"/>
    <cellStyle name="Milliers 363 2 2 2" xfId="6676" xr:uid="{00000000-0005-0000-0000-000036060000}"/>
    <cellStyle name="Milliers 363 2 3" xfId="4310" xr:uid="{00000000-0005-0000-0000-000036060000}"/>
    <cellStyle name="Milliers 363 2 3 2" xfId="7451" xr:uid="{00000000-0005-0000-0000-000036060000}"/>
    <cellStyle name="Milliers 363 2 4" xfId="5864" xr:uid="{00000000-0005-0000-0000-000036060000}"/>
    <cellStyle name="Milliers 363 2 5" xfId="5120" xr:uid="{00000000-0005-0000-0000-000036060000}"/>
    <cellStyle name="Milliers 363 3" xfId="3100" xr:uid="{00000000-0005-0000-0000-000035060000}"/>
    <cellStyle name="Milliers 363 3 2" xfId="6358" xr:uid="{00000000-0005-0000-0000-000035060000}"/>
    <cellStyle name="Milliers 363 4" xfId="3980" xr:uid="{00000000-0005-0000-0000-000035060000}"/>
    <cellStyle name="Milliers 363 4 2" xfId="7133" xr:uid="{00000000-0005-0000-0000-000035060000}"/>
    <cellStyle name="Milliers 363 5" xfId="5546" xr:uid="{00000000-0005-0000-0000-000035060000}"/>
    <cellStyle name="Milliers 363 6" xfId="4802" xr:uid="{00000000-0005-0000-0000-000035060000}"/>
    <cellStyle name="Milliers 364" xfId="2243" xr:uid="{00000000-0005-0000-0000-000037060000}"/>
    <cellStyle name="Milliers 364 2" xfId="3110" xr:uid="{00000000-0005-0000-0000-000037060000}"/>
    <cellStyle name="Milliers 364 2 2" xfId="6368" xr:uid="{00000000-0005-0000-0000-000037060000}"/>
    <cellStyle name="Milliers 364 3" xfId="3998" xr:uid="{00000000-0005-0000-0000-000037060000}"/>
    <cellStyle name="Milliers 364 3 2" xfId="7143" xr:uid="{00000000-0005-0000-0000-000037060000}"/>
    <cellStyle name="Milliers 364 4" xfId="5556" xr:uid="{00000000-0005-0000-0000-000037060000}"/>
    <cellStyle name="Milliers 364 5" xfId="4812" xr:uid="{00000000-0005-0000-0000-000037060000}"/>
    <cellStyle name="Milliers 365" xfId="2245" xr:uid="{00000000-0005-0000-0000-000038060000}"/>
    <cellStyle name="Milliers 365 2" xfId="3111" xr:uid="{00000000-0005-0000-0000-000038060000}"/>
    <cellStyle name="Milliers 365 2 2" xfId="6369" xr:uid="{00000000-0005-0000-0000-000038060000}"/>
    <cellStyle name="Milliers 365 3" xfId="4000" xr:uid="{00000000-0005-0000-0000-000038060000}"/>
    <cellStyle name="Milliers 365 3 2" xfId="7144" xr:uid="{00000000-0005-0000-0000-000038060000}"/>
    <cellStyle name="Milliers 365 4" xfId="5557" xr:uid="{00000000-0005-0000-0000-000038060000}"/>
    <cellStyle name="Milliers 365 5" xfId="4813" xr:uid="{00000000-0005-0000-0000-000038060000}"/>
    <cellStyle name="Milliers 366" xfId="2248" xr:uid="{00000000-0005-0000-0000-000039060000}"/>
    <cellStyle name="Milliers 366 2" xfId="3112" xr:uid="{00000000-0005-0000-0000-000039060000}"/>
    <cellStyle name="Milliers 366 2 2" xfId="6370" xr:uid="{00000000-0005-0000-0000-000039060000}"/>
    <cellStyle name="Milliers 366 3" xfId="4003" xr:uid="{00000000-0005-0000-0000-000039060000}"/>
    <cellStyle name="Milliers 366 3 2" xfId="7145" xr:uid="{00000000-0005-0000-0000-000039060000}"/>
    <cellStyle name="Milliers 366 4" xfId="5558" xr:uid="{00000000-0005-0000-0000-000039060000}"/>
    <cellStyle name="Milliers 366 5" xfId="4814" xr:uid="{00000000-0005-0000-0000-000039060000}"/>
    <cellStyle name="Milliers 367" xfId="2249" xr:uid="{00000000-0005-0000-0000-00003A060000}"/>
    <cellStyle name="Milliers 367 2" xfId="3113" xr:uid="{00000000-0005-0000-0000-00003A060000}"/>
    <cellStyle name="Milliers 367 2 2" xfId="6371" xr:uid="{00000000-0005-0000-0000-00003A060000}"/>
    <cellStyle name="Milliers 367 3" xfId="4004" xr:uid="{00000000-0005-0000-0000-00003A060000}"/>
    <cellStyle name="Milliers 367 3 2" xfId="7146" xr:uid="{00000000-0005-0000-0000-00003A060000}"/>
    <cellStyle name="Milliers 367 4" xfId="5559" xr:uid="{00000000-0005-0000-0000-00003A060000}"/>
    <cellStyle name="Milliers 367 5" xfId="4815" xr:uid="{00000000-0005-0000-0000-00003A060000}"/>
    <cellStyle name="Milliers 368" xfId="2250" xr:uid="{00000000-0005-0000-0000-00003B060000}"/>
    <cellStyle name="Milliers 368 2" xfId="3114" xr:uid="{00000000-0005-0000-0000-00003B060000}"/>
    <cellStyle name="Milliers 368 2 2" xfId="6372" xr:uid="{00000000-0005-0000-0000-00003B060000}"/>
    <cellStyle name="Milliers 368 3" xfId="4005" xr:uid="{00000000-0005-0000-0000-00003B060000}"/>
    <cellStyle name="Milliers 368 3 2" xfId="7147" xr:uid="{00000000-0005-0000-0000-00003B060000}"/>
    <cellStyle name="Milliers 368 4" xfId="5560" xr:uid="{00000000-0005-0000-0000-00003B060000}"/>
    <cellStyle name="Milliers 368 5" xfId="4816" xr:uid="{00000000-0005-0000-0000-00003B060000}"/>
    <cellStyle name="Milliers 369" xfId="2699" xr:uid="{00000000-0005-0000-0000-00003C060000}"/>
    <cellStyle name="Milliers 369 2" xfId="3562" xr:uid="{00000000-0005-0000-0000-00003C060000}"/>
    <cellStyle name="Milliers 369 2 2" xfId="6820" xr:uid="{00000000-0005-0000-0000-00003C060000}"/>
    <cellStyle name="Milliers 369 3" xfId="4454" xr:uid="{00000000-0005-0000-0000-00003C060000}"/>
    <cellStyle name="Milliers 369 3 2" xfId="7595" xr:uid="{00000000-0005-0000-0000-00003C060000}"/>
    <cellStyle name="Milliers 369 4" xfId="6008" xr:uid="{00000000-0005-0000-0000-00003C060000}"/>
    <cellStyle name="Milliers 369 5" xfId="5264" xr:uid="{00000000-0005-0000-0000-00003C060000}"/>
    <cellStyle name="Milliers 37" xfId="1788" xr:uid="{00000000-0005-0000-0000-00003D060000}"/>
    <cellStyle name="Milliers 37 2" xfId="2556" xr:uid="{00000000-0005-0000-0000-00003E060000}"/>
    <cellStyle name="Milliers 37 2 2" xfId="3419" xr:uid="{00000000-0005-0000-0000-00003E060000}"/>
    <cellStyle name="Milliers 37 2 2 2" xfId="6677" xr:uid="{00000000-0005-0000-0000-00003E060000}"/>
    <cellStyle name="Milliers 37 2 3" xfId="4311" xr:uid="{00000000-0005-0000-0000-00003E060000}"/>
    <cellStyle name="Milliers 37 2 3 2" xfId="7452" xr:uid="{00000000-0005-0000-0000-00003E060000}"/>
    <cellStyle name="Milliers 37 2 4" xfId="5865" xr:uid="{00000000-0005-0000-0000-00003E060000}"/>
    <cellStyle name="Milliers 37 2 5" xfId="5121" xr:uid="{00000000-0005-0000-0000-00003E060000}"/>
    <cellStyle name="Milliers 370" xfId="2702" xr:uid="{00000000-0005-0000-0000-00003F060000}"/>
    <cellStyle name="Milliers 370 2" xfId="3565" xr:uid="{00000000-0005-0000-0000-00003F060000}"/>
    <cellStyle name="Milliers 370 2 2" xfId="6823" xr:uid="{00000000-0005-0000-0000-00003F060000}"/>
    <cellStyle name="Milliers 370 3" xfId="4457" xr:uid="{00000000-0005-0000-0000-00003F060000}"/>
    <cellStyle name="Milliers 370 3 2" xfId="7598" xr:uid="{00000000-0005-0000-0000-00003F060000}"/>
    <cellStyle name="Milliers 370 4" xfId="6011" xr:uid="{00000000-0005-0000-0000-00003F060000}"/>
    <cellStyle name="Milliers 370 5" xfId="5267" xr:uid="{00000000-0005-0000-0000-00003F060000}"/>
    <cellStyle name="Milliers 371" xfId="2701" xr:uid="{00000000-0005-0000-0000-000040060000}"/>
    <cellStyle name="Milliers 371 2" xfId="3564" xr:uid="{00000000-0005-0000-0000-000040060000}"/>
    <cellStyle name="Milliers 371 2 2" xfId="6822" xr:uid="{00000000-0005-0000-0000-000040060000}"/>
    <cellStyle name="Milliers 371 3" xfId="4456" xr:uid="{00000000-0005-0000-0000-000040060000}"/>
    <cellStyle name="Milliers 371 3 2" xfId="7597" xr:uid="{00000000-0005-0000-0000-000040060000}"/>
    <cellStyle name="Milliers 371 4" xfId="6010" xr:uid="{00000000-0005-0000-0000-000040060000}"/>
    <cellStyle name="Milliers 371 5" xfId="5266" xr:uid="{00000000-0005-0000-0000-000040060000}"/>
    <cellStyle name="Milliers 372" xfId="2700" xr:uid="{00000000-0005-0000-0000-000041060000}"/>
    <cellStyle name="Milliers 372 2" xfId="3563" xr:uid="{00000000-0005-0000-0000-000041060000}"/>
    <cellStyle name="Milliers 372 2 2" xfId="6821" xr:uid="{00000000-0005-0000-0000-000041060000}"/>
    <cellStyle name="Milliers 372 3" xfId="4455" xr:uid="{00000000-0005-0000-0000-000041060000}"/>
    <cellStyle name="Milliers 372 3 2" xfId="7596" xr:uid="{00000000-0005-0000-0000-000041060000}"/>
    <cellStyle name="Milliers 372 4" xfId="6009" xr:uid="{00000000-0005-0000-0000-000041060000}"/>
    <cellStyle name="Milliers 372 5" xfId="5265" xr:uid="{00000000-0005-0000-0000-000041060000}"/>
    <cellStyle name="Milliers 373" xfId="2223" xr:uid="{00000000-0005-0000-0000-000042060000}"/>
    <cellStyle name="Milliers 373 2" xfId="3101" xr:uid="{00000000-0005-0000-0000-000042060000}"/>
    <cellStyle name="Milliers 373 2 2" xfId="6359" xr:uid="{00000000-0005-0000-0000-000042060000}"/>
    <cellStyle name="Milliers 373 3" xfId="3981" xr:uid="{00000000-0005-0000-0000-000042060000}"/>
    <cellStyle name="Milliers 373 3 2" xfId="7134" xr:uid="{00000000-0005-0000-0000-000042060000}"/>
    <cellStyle name="Milliers 373 4" xfId="5547" xr:uid="{00000000-0005-0000-0000-000042060000}"/>
    <cellStyle name="Milliers 373 5" xfId="4803" xr:uid="{00000000-0005-0000-0000-000042060000}"/>
    <cellStyle name="Milliers 374" xfId="2782" xr:uid="{00000000-0005-0000-0000-000043060000}"/>
    <cellStyle name="Milliers 374 2" xfId="3608" xr:uid="{00000000-0005-0000-0000-000043060000}"/>
    <cellStyle name="Milliers 374 2 2" xfId="6866" xr:uid="{00000000-0005-0000-0000-000043060000}"/>
    <cellStyle name="Milliers 374 3" xfId="4526" xr:uid="{00000000-0005-0000-0000-000043060000}"/>
    <cellStyle name="Milliers 374 3 2" xfId="7641" xr:uid="{00000000-0005-0000-0000-000043060000}"/>
    <cellStyle name="Milliers 374 4" xfId="6054" xr:uid="{00000000-0005-0000-0000-000043060000}"/>
    <cellStyle name="Milliers 374 5" xfId="5310" xr:uid="{00000000-0005-0000-0000-000043060000}"/>
    <cellStyle name="Milliers 375" xfId="2783" xr:uid="{00000000-0005-0000-0000-000044060000}"/>
    <cellStyle name="Milliers 375 2" xfId="3609" xr:uid="{00000000-0005-0000-0000-000044060000}"/>
    <cellStyle name="Milliers 375 2 2" xfId="6867" xr:uid="{00000000-0005-0000-0000-000044060000}"/>
    <cellStyle name="Milliers 375 3" xfId="4527" xr:uid="{00000000-0005-0000-0000-000044060000}"/>
    <cellStyle name="Milliers 375 3 2" xfId="7642" xr:uid="{00000000-0005-0000-0000-000044060000}"/>
    <cellStyle name="Milliers 375 4" xfId="6055" xr:uid="{00000000-0005-0000-0000-000044060000}"/>
    <cellStyle name="Milliers 375 5" xfId="5311" xr:uid="{00000000-0005-0000-0000-000044060000}"/>
    <cellStyle name="Milliers 376" xfId="2784" xr:uid="{00000000-0005-0000-0000-000045060000}"/>
    <cellStyle name="Milliers 376 2" xfId="3610" xr:uid="{00000000-0005-0000-0000-000045060000}"/>
    <cellStyle name="Milliers 376 2 2" xfId="6868" xr:uid="{00000000-0005-0000-0000-000045060000}"/>
    <cellStyle name="Milliers 376 3" xfId="4528" xr:uid="{00000000-0005-0000-0000-000045060000}"/>
    <cellStyle name="Milliers 376 3 2" xfId="7643" xr:uid="{00000000-0005-0000-0000-000045060000}"/>
    <cellStyle name="Milliers 376 4" xfId="6056" xr:uid="{00000000-0005-0000-0000-000045060000}"/>
    <cellStyle name="Milliers 376 5" xfId="5312" xr:uid="{00000000-0005-0000-0000-000045060000}"/>
    <cellStyle name="Milliers 377" xfId="2786" xr:uid="{00000000-0005-0000-0000-000046060000}"/>
    <cellStyle name="Milliers 377 2" xfId="3611" xr:uid="{00000000-0005-0000-0000-000046060000}"/>
    <cellStyle name="Milliers 377 2 2" xfId="6869" xr:uid="{00000000-0005-0000-0000-000046060000}"/>
    <cellStyle name="Milliers 377 3" xfId="4529" xr:uid="{00000000-0005-0000-0000-000046060000}"/>
    <cellStyle name="Milliers 377 3 2" xfId="7644" xr:uid="{00000000-0005-0000-0000-000046060000}"/>
    <cellStyle name="Milliers 377 4" xfId="6057" xr:uid="{00000000-0005-0000-0000-000046060000}"/>
    <cellStyle name="Milliers 377 5" xfId="5313" xr:uid="{00000000-0005-0000-0000-000046060000}"/>
    <cellStyle name="Milliers 378" xfId="2813" xr:uid="{00000000-0005-0000-0000-0000F4090000}"/>
    <cellStyle name="Milliers 378 2" xfId="3637" xr:uid="{00000000-0005-0000-0000-0000060A0000}"/>
    <cellStyle name="Milliers 378 2 2" xfId="6894" xr:uid="{00000000-0005-0000-0000-0000060A0000}"/>
    <cellStyle name="Milliers 378 3" xfId="4555" xr:uid="{00000000-0005-0000-0000-0000060A0000}"/>
    <cellStyle name="Milliers 378 3 2" xfId="7669" xr:uid="{00000000-0005-0000-0000-0000060A0000}"/>
    <cellStyle name="Milliers 378 4" xfId="6076" xr:uid="{00000000-0005-0000-0000-0000F4090000}"/>
    <cellStyle name="Milliers 378 5" xfId="5338" xr:uid="{00000000-0005-0000-0000-0000060A0000}"/>
    <cellStyle name="Milliers 379" xfId="2822" xr:uid="{00000000-0005-0000-0000-0000FE090000}"/>
    <cellStyle name="Milliers 379 2" xfId="3638" xr:uid="{00000000-0005-0000-0000-0000070A0000}"/>
    <cellStyle name="Milliers 379 2 2" xfId="6895" xr:uid="{00000000-0005-0000-0000-0000070A0000}"/>
    <cellStyle name="Milliers 379 3" xfId="4556" xr:uid="{00000000-0005-0000-0000-0000070A0000}"/>
    <cellStyle name="Milliers 379 3 2" xfId="7670" xr:uid="{00000000-0005-0000-0000-0000070A0000}"/>
    <cellStyle name="Milliers 379 4" xfId="6085" xr:uid="{00000000-0005-0000-0000-0000FE090000}"/>
    <cellStyle name="Milliers 379 5" xfId="5339" xr:uid="{00000000-0005-0000-0000-0000070A0000}"/>
    <cellStyle name="Milliers 38" xfId="1789" xr:uid="{00000000-0005-0000-0000-000047060000}"/>
    <cellStyle name="Milliers 38 2" xfId="2557" xr:uid="{00000000-0005-0000-0000-000048060000}"/>
    <cellStyle name="Milliers 38 2 2" xfId="3420" xr:uid="{00000000-0005-0000-0000-000048060000}"/>
    <cellStyle name="Milliers 38 2 2 2" xfId="6678" xr:uid="{00000000-0005-0000-0000-000048060000}"/>
    <cellStyle name="Milliers 38 2 3" xfId="4312" xr:uid="{00000000-0005-0000-0000-000048060000}"/>
    <cellStyle name="Milliers 38 2 3 2" xfId="7453" xr:uid="{00000000-0005-0000-0000-000048060000}"/>
    <cellStyle name="Milliers 38 2 4" xfId="5866" xr:uid="{00000000-0005-0000-0000-000048060000}"/>
    <cellStyle name="Milliers 38 2 5" xfId="5122" xr:uid="{00000000-0005-0000-0000-000048060000}"/>
    <cellStyle name="Milliers 380" xfId="2805" xr:uid="{00000000-0005-0000-0000-0000FF090000}"/>
    <cellStyle name="Milliers 380 2" xfId="3648" xr:uid="{00000000-0005-0000-0000-00000C0A0000}"/>
    <cellStyle name="Milliers 380 2 2" xfId="6905" xr:uid="{00000000-0005-0000-0000-00000C0A0000}"/>
    <cellStyle name="Milliers 380 3" xfId="4566" xr:uid="{00000000-0005-0000-0000-00000C0A0000}"/>
    <cellStyle name="Milliers 380 3 2" xfId="7680" xr:uid="{00000000-0005-0000-0000-00000C0A0000}"/>
    <cellStyle name="Milliers 380 4" xfId="6068" xr:uid="{00000000-0005-0000-0000-0000FF090000}"/>
    <cellStyle name="Milliers 380 5" xfId="5349" xr:uid="{00000000-0005-0000-0000-00000C0A0000}"/>
    <cellStyle name="Milliers 381" xfId="2808" xr:uid="{00000000-0005-0000-0000-0000000A0000}"/>
    <cellStyle name="Milliers 381 2" xfId="3658" xr:uid="{00000000-0005-0000-0000-0000000A0000}"/>
    <cellStyle name="Milliers 381 2 2" xfId="6915" xr:uid="{00000000-0005-0000-0000-0000000A0000}"/>
    <cellStyle name="Milliers 381 3" xfId="4570" xr:uid="{00000000-0005-0000-0000-0000160A0000}"/>
    <cellStyle name="Milliers 381 3 2" xfId="7684" xr:uid="{00000000-0005-0000-0000-0000160A0000}"/>
    <cellStyle name="Milliers 381 4" xfId="6071" xr:uid="{00000000-0005-0000-0000-0000000A0000}"/>
    <cellStyle name="Milliers 381 5" xfId="5353" xr:uid="{00000000-0005-0000-0000-0000160A0000}"/>
    <cellStyle name="Milliers 382" xfId="2807" xr:uid="{00000000-0005-0000-0000-0000010A0000}"/>
    <cellStyle name="Milliers 382 2" xfId="3657" xr:uid="{00000000-0005-0000-0000-0000010A0000}"/>
    <cellStyle name="Milliers 382 2 2" xfId="6914" xr:uid="{00000000-0005-0000-0000-0000010A0000}"/>
    <cellStyle name="Milliers 382 3" xfId="4574" xr:uid="{00000000-0005-0000-0000-00001C0A0000}"/>
    <cellStyle name="Milliers 382 3 2" xfId="7688" xr:uid="{00000000-0005-0000-0000-00001C0A0000}"/>
    <cellStyle name="Milliers 382 4" xfId="6070" xr:uid="{00000000-0005-0000-0000-0000010A0000}"/>
    <cellStyle name="Milliers 382 5" xfId="5357" xr:uid="{00000000-0005-0000-0000-00001C0A0000}"/>
    <cellStyle name="Milliers 383" xfId="2806" xr:uid="{00000000-0005-0000-0000-0000020A0000}"/>
    <cellStyle name="Milliers 383 2" xfId="3656" xr:uid="{00000000-0005-0000-0000-0000020A0000}"/>
    <cellStyle name="Milliers 383 2 2" xfId="6913" xr:uid="{00000000-0005-0000-0000-0000020A0000}"/>
    <cellStyle name="Milliers 383 3" xfId="4577" xr:uid="{00000000-0005-0000-0000-00001D0A0000}"/>
    <cellStyle name="Milliers 383 3 2" xfId="7691" xr:uid="{00000000-0005-0000-0000-00001D0A0000}"/>
    <cellStyle name="Milliers 383 4" xfId="6069" xr:uid="{00000000-0005-0000-0000-0000020A0000}"/>
    <cellStyle name="Milliers 383 5" xfId="5360" xr:uid="{00000000-0005-0000-0000-00001D0A0000}"/>
    <cellStyle name="Milliers 384" xfId="2819" xr:uid="{00000000-0005-0000-0000-0000050A0000}"/>
    <cellStyle name="Milliers 384 2" xfId="3665" xr:uid="{00000000-0005-0000-0000-0000050A0000}"/>
    <cellStyle name="Milliers 384 2 2" xfId="6922" xr:uid="{00000000-0005-0000-0000-0000050A0000}"/>
    <cellStyle name="Milliers 384 3" xfId="4583" xr:uid="{00000000-0005-0000-0000-0000230A0000}"/>
    <cellStyle name="Milliers 384 3 2" xfId="7697" xr:uid="{00000000-0005-0000-0000-0000230A0000}"/>
    <cellStyle name="Milliers 384 4" xfId="6082" xr:uid="{00000000-0005-0000-0000-0000050A0000}"/>
    <cellStyle name="Milliers 384 5" xfId="5366" xr:uid="{00000000-0005-0000-0000-0000230A0000}"/>
    <cellStyle name="Milliers 385" xfId="2825" xr:uid="{00000000-0005-0000-0000-0000060A0000}"/>
    <cellStyle name="Milliers 385 2" xfId="3670" xr:uid="{00000000-0005-0000-0000-0000060A0000}"/>
    <cellStyle name="Milliers 385 2 2" xfId="6927" xr:uid="{00000000-0005-0000-0000-0000060A0000}"/>
    <cellStyle name="Milliers 385 3" xfId="4595" xr:uid="{00000000-0005-0000-0000-00002F0A0000}"/>
    <cellStyle name="Milliers 385 3 2" xfId="7709" xr:uid="{00000000-0005-0000-0000-00002F0A0000}"/>
    <cellStyle name="Milliers 385 4" xfId="6088" xr:uid="{00000000-0005-0000-0000-0000060A0000}"/>
    <cellStyle name="Milliers 385 5" xfId="5378" xr:uid="{00000000-0005-0000-0000-00002F0A0000}"/>
    <cellStyle name="Milliers 386" xfId="2820" xr:uid="{00000000-0005-0000-0000-0000070A0000}"/>
    <cellStyle name="Milliers 386 2" xfId="3666" xr:uid="{00000000-0005-0000-0000-0000070A0000}"/>
    <cellStyle name="Milliers 386 2 2" xfId="6923" xr:uid="{00000000-0005-0000-0000-0000070A0000}"/>
    <cellStyle name="Milliers 386 3" xfId="4596" xr:uid="{00000000-0005-0000-0000-0000310A0000}"/>
    <cellStyle name="Milliers 386 3 2" xfId="7710" xr:uid="{00000000-0005-0000-0000-0000310A0000}"/>
    <cellStyle name="Milliers 386 4" xfId="6083" xr:uid="{00000000-0005-0000-0000-0000070A0000}"/>
    <cellStyle name="Milliers 386 5" xfId="5379" xr:uid="{00000000-0005-0000-0000-0000310A0000}"/>
    <cellStyle name="Milliers 387" xfId="2809" xr:uid="{00000000-0005-0000-0000-0000080A0000}"/>
    <cellStyle name="Milliers 387 2" xfId="3659" xr:uid="{00000000-0005-0000-0000-0000080A0000}"/>
    <cellStyle name="Milliers 387 2 2" xfId="6916" xr:uid="{00000000-0005-0000-0000-0000080A0000}"/>
    <cellStyle name="Milliers 387 3" xfId="4598" xr:uid="{00000000-0005-0000-0000-0000320A0000}"/>
    <cellStyle name="Milliers 387 3 2" xfId="7712" xr:uid="{00000000-0005-0000-0000-0000320A0000}"/>
    <cellStyle name="Milliers 387 4" xfId="6072" xr:uid="{00000000-0005-0000-0000-0000080A0000}"/>
    <cellStyle name="Milliers 387 5" xfId="5381" xr:uid="{00000000-0005-0000-0000-0000320A0000}"/>
    <cellStyle name="Milliers 388" xfId="2823" xr:uid="{00000000-0005-0000-0000-0000090A0000}"/>
    <cellStyle name="Milliers 388 2" xfId="3668" xr:uid="{00000000-0005-0000-0000-0000090A0000}"/>
    <cellStyle name="Milliers 388 2 2" xfId="6925" xr:uid="{00000000-0005-0000-0000-0000090A0000}"/>
    <cellStyle name="Milliers 388 3" xfId="4599" xr:uid="{00000000-0005-0000-0000-0000330A0000}"/>
    <cellStyle name="Milliers 388 3 2" xfId="7713" xr:uid="{00000000-0005-0000-0000-0000330A0000}"/>
    <cellStyle name="Milliers 388 4" xfId="6086" xr:uid="{00000000-0005-0000-0000-0000090A0000}"/>
    <cellStyle name="Milliers 388 5" xfId="5382" xr:uid="{00000000-0005-0000-0000-0000330A0000}"/>
    <cellStyle name="Milliers 389" xfId="2831" xr:uid="{00000000-0005-0000-0000-00000A0A0000}"/>
    <cellStyle name="Milliers 389 2" xfId="3676" xr:uid="{00000000-0005-0000-0000-00000A0A0000}"/>
    <cellStyle name="Milliers 389 2 2" xfId="6933" xr:uid="{00000000-0005-0000-0000-00000A0A0000}"/>
    <cellStyle name="Milliers 389 3" xfId="4600" xr:uid="{00000000-0005-0000-0000-0000340A0000}"/>
    <cellStyle name="Milliers 389 3 2" xfId="7714" xr:uid="{00000000-0005-0000-0000-0000340A0000}"/>
    <cellStyle name="Milliers 389 4" xfId="6094" xr:uid="{00000000-0005-0000-0000-00000A0A0000}"/>
    <cellStyle name="Milliers 389 5" xfId="5383" xr:uid="{00000000-0005-0000-0000-0000340A0000}"/>
    <cellStyle name="Milliers 39" xfId="1790" xr:uid="{00000000-0005-0000-0000-000049060000}"/>
    <cellStyle name="Milliers 39 2" xfId="2558" xr:uid="{00000000-0005-0000-0000-00004A060000}"/>
    <cellStyle name="Milliers 39 2 2" xfId="3421" xr:uid="{00000000-0005-0000-0000-00004A060000}"/>
    <cellStyle name="Milliers 39 2 2 2" xfId="6679" xr:uid="{00000000-0005-0000-0000-00004A060000}"/>
    <cellStyle name="Milliers 39 2 3" xfId="4313" xr:uid="{00000000-0005-0000-0000-00004A060000}"/>
    <cellStyle name="Milliers 39 2 3 2" xfId="7454" xr:uid="{00000000-0005-0000-0000-00004A060000}"/>
    <cellStyle name="Milliers 39 2 4" xfId="5867" xr:uid="{00000000-0005-0000-0000-00004A060000}"/>
    <cellStyle name="Milliers 39 2 5" xfId="5123" xr:uid="{00000000-0005-0000-0000-00004A060000}"/>
    <cellStyle name="Milliers 390" xfId="2824" xr:uid="{00000000-0005-0000-0000-00000B0A0000}"/>
    <cellStyle name="Milliers 390 2" xfId="3669" xr:uid="{00000000-0005-0000-0000-00000B0A0000}"/>
    <cellStyle name="Milliers 390 2 2" xfId="6926" xr:uid="{00000000-0005-0000-0000-00000B0A0000}"/>
    <cellStyle name="Milliers 390 2 3" xfId="7768" xr:uid="{84544481-04F3-42DF-ACD4-40D1CC7AB44F}"/>
    <cellStyle name="Milliers 390 3" xfId="4601" xr:uid="{00000000-0005-0000-0000-0000350A0000}"/>
    <cellStyle name="Milliers 390 3 2" xfId="7715" xr:uid="{00000000-0005-0000-0000-0000350A0000}"/>
    <cellStyle name="Milliers 390 4" xfId="6087" xr:uid="{00000000-0005-0000-0000-00000B0A0000}"/>
    <cellStyle name="Milliers 390 5" xfId="5384" xr:uid="{00000000-0005-0000-0000-0000350A0000}"/>
    <cellStyle name="Milliers 390 6" xfId="7832" xr:uid="{00000000-0005-0000-0000-00002B010000}"/>
    <cellStyle name="Milliers 391" xfId="2821" xr:uid="{00000000-0005-0000-0000-00000C0A0000}"/>
    <cellStyle name="Milliers 391 2" xfId="3667" xr:uid="{00000000-0005-0000-0000-00000C0A0000}"/>
    <cellStyle name="Milliers 391 2 2" xfId="6924" xr:uid="{00000000-0005-0000-0000-00000C0A0000}"/>
    <cellStyle name="Milliers 391 3" xfId="4602" xr:uid="{00000000-0005-0000-0000-0000360A0000}"/>
    <cellStyle name="Milliers 391 3 2" xfId="7716" xr:uid="{00000000-0005-0000-0000-0000360A0000}"/>
    <cellStyle name="Milliers 391 4" xfId="6084" xr:uid="{00000000-0005-0000-0000-00000C0A0000}"/>
    <cellStyle name="Milliers 391 5" xfId="5385" xr:uid="{00000000-0005-0000-0000-0000360A0000}"/>
    <cellStyle name="Milliers 392" xfId="2827" xr:uid="{00000000-0005-0000-0000-00000D0A0000}"/>
    <cellStyle name="Milliers 392 2" xfId="3672" xr:uid="{00000000-0005-0000-0000-00000D0A0000}"/>
    <cellStyle name="Milliers 392 2 2" xfId="6929" xr:uid="{00000000-0005-0000-0000-00000D0A0000}"/>
    <cellStyle name="Milliers 392 3" xfId="4597" xr:uid="{00000000-0005-0000-0000-0000370A0000}"/>
    <cellStyle name="Milliers 392 3 2" xfId="7711" xr:uid="{00000000-0005-0000-0000-0000370A0000}"/>
    <cellStyle name="Milliers 392 4" xfId="6090" xr:uid="{00000000-0005-0000-0000-00000D0A0000}"/>
    <cellStyle name="Milliers 392 5" xfId="5380" xr:uid="{00000000-0005-0000-0000-0000370A0000}"/>
    <cellStyle name="Milliers 393" xfId="2830" xr:uid="{00000000-0005-0000-0000-00000E0A0000}"/>
    <cellStyle name="Milliers 393 2" xfId="3675" xr:uid="{00000000-0005-0000-0000-00000E0A0000}"/>
    <cellStyle name="Milliers 393 2 2" xfId="6932" xr:uid="{00000000-0005-0000-0000-00000E0A0000}"/>
    <cellStyle name="Milliers 393 3" xfId="4603" xr:uid="{00000000-0005-0000-0000-0000380A0000}"/>
    <cellStyle name="Milliers 393 3 2" xfId="7717" xr:uid="{00000000-0005-0000-0000-0000380A0000}"/>
    <cellStyle name="Milliers 393 4" xfId="6093" xr:uid="{00000000-0005-0000-0000-00000E0A0000}"/>
    <cellStyle name="Milliers 393 5" xfId="5386" xr:uid="{00000000-0005-0000-0000-0000380A0000}"/>
    <cellStyle name="Milliers 394" xfId="2826" xr:uid="{00000000-0005-0000-0000-00000F0A0000}"/>
    <cellStyle name="Milliers 394 2" xfId="3671" xr:uid="{00000000-0005-0000-0000-00000F0A0000}"/>
    <cellStyle name="Milliers 394 2 2" xfId="6928" xr:uid="{00000000-0005-0000-0000-00000F0A0000}"/>
    <cellStyle name="Milliers 394 3" xfId="4604" xr:uid="{00000000-0005-0000-0000-0000390A0000}"/>
    <cellStyle name="Milliers 394 3 2" xfId="7718" xr:uid="{00000000-0005-0000-0000-0000390A0000}"/>
    <cellStyle name="Milliers 394 4" xfId="6089" xr:uid="{00000000-0005-0000-0000-00000F0A0000}"/>
    <cellStyle name="Milliers 394 5" xfId="5387" xr:uid="{00000000-0005-0000-0000-0000390A0000}"/>
    <cellStyle name="Milliers 395" xfId="2843" xr:uid="{00000000-0005-0000-0000-0000170A0000}"/>
    <cellStyle name="Milliers 395 2" xfId="3677" xr:uid="{00000000-0005-0000-0000-0000170A0000}"/>
    <cellStyle name="Milliers 395 2 2" xfId="6934" xr:uid="{00000000-0005-0000-0000-0000170A0000}"/>
    <cellStyle name="Milliers 395 3" xfId="6105" xr:uid="{00000000-0005-0000-0000-0000170A0000}"/>
    <cellStyle name="Milliers 396" xfId="2847" xr:uid="{00000000-0005-0000-0000-00001F0A0000}"/>
    <cellStyle name="Milliers 396 2" xfId="3681" xr:uid="{00000000-0005-0000-0000-00001F0A0000}"/>
    <cellStyle name="Milliers 396 2 2" xfId="6938" xr:uid="{00000000-0005-0000-0000-00001F0A0000}"/>
    <cellStyle name="Milliers 396 3" xfId="6109" xr:uid="{00000000-0005-0000-0000-00001F0A0000}"/>
    <cellStyle name="Milliers 397" xfId="2851" xr:uid="{00000000-0005-0000-0000-0000240A0000}"/>
    <cellStyle name="Milliers 397 2" xfId="3684" xr:uid="{00000000-0005-0000-0000-0000240A0000}"/>
    <cellStyle name="Milliers 397 2 2" xfId="6941" xr:uid="{00000000-0005-0000-0000-0000240A0000}"/>
    <cellStyle name="Milliers 397 3" xfId="6113" xr:uid="{00000000-0005-0000-0000-0000240A0000}"/>
    <cellStyle name="Milliers 398" xfId="2856" xr:uid="{00000000-0005-0000-0000-00002D0A0000}"/>
    <cellStyle name="Milliers 398 2" xfId="3686" xr:uid="{00000000-0005-0000-0000-00002D0A0000}"/>
    <cellStyle name="Milliers 398 2 2" xfId="6943" xr:uid="{00000000-0005-0000-0000-00002D0A0000}"/>
    <cellStyle name="Milliers 398 3" xfId="6117" xr:uid="{00000000-0005-0000-0000-00002D0A0000}"/>
    <cellStyle name="Milliers 399" xfId="2849" xr:uid="{F3EF0472-B513-4E26-9A04-C800EB7E4C11}"/>
    <cellStyle name="Milliers 399 2" xfId="3683" xr:uid="{F3EF0472-B513-4E26-9A04-C800EB7E4C11}"/>
    <cellStyle name="Milliers 399 2 2" xfId="6940" xr:uid="{F3EF0472-B513-4E26-9A04-C800EB7E4C11}"/>
    <cellStyle name="Milliers 399 3" xfId="6111" xr:uid="{F3EF0472-B513-4E26-9A04-C800EB7E4C11}"/>
    <cellStyle name="Milliers 399 4" xfId="7834" xr:uid="{00000000-0005-0000-0000-00002C010000}"/>
    <cellStyle name="Milliers 4" xfId="1272" xr:uid="{00000000-0005-0000-0000-00004B060000}"/>
    <cellStyle name="Milliers 4 2" xfId="2750" xr:uid="{00000000-0005-0000-0000-00004C060000}"/>
    <cellStyle name="Milliers 4 2 2" xfId="3593" xr:uid="{00000000-0005-0000-0000-00004C060000}"/>
    <cellStyle name="Milliers 4 2 2 2" xfId="6851" xr:uid="{00000000-0005-0000-0000-00004C060000}"/>
    <cellStyle name="Milliers 4 2 3" xfId="4497" xr:uid="{00000000-0005-0000-0000-00004C060000}"/>
    <cellStyle name="Milliers 4 2 3 2" xfId="7626" xr:uid="{00000000-0005-0000-0000-00004C060000}"/>
    <cellStyle name="Milliers 4 2 4" xfId="6039" xr:uid="{00000000-0005-0000-0000-00004C060000}"/>
    <cellStyle name="Milliers 4 2 5" xfId="5295" xr:uid="{00000000-0005-0000-0000-00004C060000}"/>
    <cellStyle name="Milliers 40" xfId="1791" xr:uid="{00000000-0005-0000-0000-00004D060000}"/>
    <cellStyle name="Milliers 40 2" xfId="2559" xr:uid="{00000000-0005-0000-0000-00004E060000}"/>
    <cellStyle name="Milliers 40 2 2" xfId="3422" xr:uid="{00000000-0005-0000-0000-00004E060000}"/>
    <cellStyle name="Milliers 40 2 2 2" xfId="6680" xr:uid="{00000000-0005-0000-0000-00004E060000}"/>
    <cellStyle name="Milliers 40 2 3" xfId="4314" xr:uid="{00000000-0005-0000-0000-00004E060000}"/>
    <cellStyle name="Milliers 40 2 3 2" xfId="7455" xr:uid="{00000000-0005-0000-0000-00004E060000}"/>
    <cellStyle name="Milliers 40 2 4" xfId="5868" xr:uid="{00000000-0005-0000-0000-00004E060000}"/>
    <cellStyle name="Milliers 40 2 5" xfId="5124" xr:uid="{00000000-0005-0000-0000-00004E060000}"/>
    <cellStyle name="Milliers 400" xfId="2864" xr:uid="{00000000-0005-0000-0000-00002E0A0000}"/>
    <cellStyle name="Milliers 400 2" xfId="3690" xr:uid="{00000000-0005-0000-0000-00002E0A0000}"/>
    <cellStyle name="Milliers 400 2 2" xfId="6947" xr:uid="{00000000-0005-0000-0000-00002E0A0000}"/>
    <cellStyle name="Milliers 400 2 3" xfId="7838" xr:uid="{00000000-0005-0000-0000-00002D010000}"/>
    <cellStyle name="Milliers 400 3" xfId="6123" xr:uid="{00000000-0005-0000-0000-00002E0A0000}"/>
    <cellStyle name="Milliers 401" xfId="2857" xr:uid="{00000000-0005-0000-0000-00002F0A0000}"/>
    <cellStyle name="Milliers 401 2" xfId="3687" xr:uid="{00000000-0005-0000-0000-00002F0A0000}"/>
    <cellStyle name="Milliers 401 2 2" xfId="6944" xr:uid="{00000000-0005-0000-0000-00002F0A0000}"/>
    <cellStyle name="Milliers 401 3" xfId="6118" xr:uid="{00000000-0005-0000-0000-00002F0A0000}"/>
    <cellStyle name="Milliers 402" xfId="2865" xr:uid="{00000000-0005-0000-0000-0000300A0000}"/>
    <cellStyle name="Milliers 402 2" xfId="3691" xr:uid="{00000000-0005-0000-0000-0000300A0000}"/>
    <cellStyle name="Milliers 402 2 2" xfId="6948" xr:uid="{00000000-0005-0000-0000-0000300A0000}"/>
    <cellStyle name="Milliers 402 3" xfId="6124" xr:uid="{00000000-0005-0000-0000-0000300A0000}"/>
    <cellStyle name="Milliers 403" xfId="2852" xr:uid="{00000000-0005-0000-0000-0000310A0000}"/>
    <cellStyle name="Milliers 403 2" xfId="3685" xr:uid="{00000000-0005-0000-0000-0000310A0000}"/>
    <cellStyle name="Milliers 403 2 2" xfId="6942" xr:uid="{00000000-0005-0000-0000-0000310A0000}"/>
    <cellStyle name="Milliers 403 3" xfId="6114" xr:uid="{00000000-0005-0000-0000-0000310A0000}"/>
    <cellStyle name="Milliers 404" xfId="2874" xr:uid="{00000000-0005-0000-0000-00003A0A0000}"/>
    <cellStyle name="Milliers 404 2" xfId="3692" xr:uid="{00000000-0005-0000-0000-00003A0A0000}"/>
    <cellStyle name="Milliers 404 2 2" xfId="6949" xr:uid="{00000000-0005-0000-0000-00003A0A0000}"/>
    <cellStyle name="Milliers 404 3" xfId="6133" xr:uid="{00000000-0005-0000-0000-00003A0A0000}"/>
    <cellStyle name="Milliers 405" xfId="2876" xr:uid="{00000000-0005-0000-0000-0000400A0000}"/>
    <cellStyle name="Milliers 405 2" xfId="3694" xr:uid="{00000000-0005-0000-0000-0000400A0000}"/>
    <cellStyle name="Milliers 405 2 2" xfId="6951" xr:uid="{00000000-0005-0000-0000-0000400A0000}"/>
    <cellStyle name="Milliers 405 3" xfId="6135" xr:uid="{00000000-0005-0000-0000-0000400A0000}"/>
    <cellStyle name="Milliers 406" xfId="2885" xr:uid="{00000000-0005-0000-0000-0000410A0000}"/>
    <cellStyle name="Milliers 406 2" xfId="3701" xr:uid="{00000000-0005-0000-0000-0000410A0000}"/>
    <cellStyle name="Milliers 406 2 2" xfId="6958" xr:uid="{00000000-0005-0000-0000-0000410A0000}"/>
    <cellStyle name="Milliers 406 3" xfId="6144" xr:uid="{00000000-0005-0000-0000-0000410A0000}"/>
    <cellStyle name="Milliers 407" xfId="2886" xr:uid="{00000000-0005-0000-0000-0000460A0000}"/>
    <cellStyle name="Milliers 407 2" xfId="3702" xr:uid="{00000000-0005-0000-0000-0000460A0000}"/>
    <cellStyle name="Milliers 407 2 2" xfId="6959" xr:uid="{00000000-0005-0000-0000-0000460A0000}"/>
    <cellStyle name="Milliers 407 3" xfId="6145" xr:uid="{00000000-0005-0000-0000-0000460A0000}"/>
    <cellStyle name="Milliers 408" xfId="2887" xr:uid="{00000000-0005-0000-0000-0000470A0000}"/>
    <cellStyle name="Milliers 408 2" xfId="3703" xr:uid="{00000000-0005-0000-0000-0000470A0000}"/>
    <cellStyle name="Milliers 408 2 2" xfId="6960" xr:uid="{00000000-0005-0000-0000-0000470A0000}"/>
    <cellStyle name="Milliers 408 3" xfId="6146" xr:uid="{00000000-0005-0000-0000-0000470A0000}"/>
    <cellStyle name="Milliers 409" xfId="2888" xr:uid="{00000000-0005-0000-0000-0000480A0000}"/>
    <cellStyle name="Milliers 409 2" xfId="3704" xr:uid="{00000000-0005-0000-0000-0000480A0000}"/>
    <cellStyle name="Milliers 409 2 2" xfId="6961" xr:uid="{00000000-0005-0000-0000-0000480A0000}"/>
    <cellStyle name="Milliers 409 3" xfId="6147" xr:uid="{00000000-0005-0000-0000-0000480A0000}"/>
    <cellStyle name="Milliers 41" xfId="1792" xr:uid="{00000000-0005-0000-0000-00004F060000}"/>
    <cellStyle name="Milliers 41 2" xfId="2560" xr:uid="{00000000-0005-0000-0000-000050060000}"/>
    <cellStyle name="Milliers 41 2 2" xfId="3423" xr:uid="{00000000-0005-0000-0000-000050060000}"/>
    <cellStyle name="Milliers 41 2 2 2" xfId="6681" xr:uid="{00000000-0005-0000-0000-000050060000}"/>
    <cellStyle name="Milliers 41 2 3" xfId="4315" xr:uid="{00000000-0005-0000-0000-000050060000}"/>
    <cellStyle name="Milliers 41 2 3 2" xfId="7456" xr:uid="{00000000-0005-0000-0000-000050060000}"/>
    <cellStyle name="Milliers 41 2 4" xfId="5869" xr:uid="{00000000-0005-0000-0000-000050060000}"/>
    <cellStyle name="Milliers 41 2 5" xfId="5125" xr:uid="{00000000-0005-0000-0000-000050060000}"/>
    <cellStyle name="Milliers 410" xfId="2889" xr:uid="{00000000-0005-0000-0000-0000490A0000}"/>
    <cellStyle name="Milliers 410 2" xfId="3705" xr:uid="{00000000-0005-0000-0000-0000490A0000}"/>
    <cellStyle name="Milliers 410 2 2" xfId="6962" xr:uid="{00000000-0005-0000-0000-0000490A0000}"/>
    <cellStyle name="Milliers 410 3" xfId="6148" xr:uid="{00000000-0005-0000-0000-0000490A0000}"/>
    <cellStyle name="Milliers 411" xfId="2890" xr:uid="{00000000-0005-0000-0000-00004A0A0000}"/>
    <cellStyle name="Milliers 411 2" xfId="3706" xr:uid="{00000000-0005-0000-0000-00004A0A0000}"/>
    <cellStyle name="Milliers 411 2 2" xfId="6963" xr:uid="{00000000-0005-0000-0000-00004A0A0000}"/>
    <cellStyle name="Milliers 411 3" xfId="6149" xr:uid="{00000000-0005-0000-0000-00004A0A0000}"/>
    <cellStyle name="Milliers 412" xfId="2891" xr:uid="{00000000-0005-0000-0000-00004B0A0000}"/>
    <cellStyle name="Milliers 412 2" xfId="3707" xr:uid="{00000000-0005-0000-0000-00004B0A0000}"/>
    <cellStyle name="Milliers 412 2 2" xfId="6964" xr:uid="{00000000-0005-0000-0000-00004B0A0000}"/>
    <cellStyle name="Milliers 412 3" xfId="6150" xr:uid="{00000000-0005-0000-0000-00004B0A0000}"/>
    <cellStyle name="Milliers 413" xfId="2893" xr:uid="{00000000-0005-0000-0000-0000510A0000}"/>
    <cellStyle name="Milliers 413 2" xfId="3709" xr:uid="{00000000-0005-0000-0000-0000510A0000}"/>
    <cellStyle name="Milliers 413 2 2" xfId="6966" xr:uid="{00000000-0005-0000-0000-0000510A0000}"/>
    <cellStyle name="Milliers 413 3" xfId="6152" xr:uid="{00000000-0005-0000-0000-0000510A0000}"/>
    <cellStyle name="Milliers 414" xfId="2898" xr:uid="{00000000-0005-0000-0000-0000520A0000}"/>
    <cellStyle name="Milliers 414 2" xfId="3714" xr:uid="{00000000-0005-0000-0000-0000520A0000}"/>
    <cellStyle name="Milliers 414 2 2" xfId="6971" xr:uid="{00000000-0005-0000-0000-0000520A0000}"/>
    <cellStyle name="Milliers 414 3" xfId="6157" xr:uid="{00000000-0005-0000-0000-0000520A0000}"/>
    <cellStyle name="Milliers 415" xfId="2899" xr:uid="{00000000-0005-0000-0000-0000530A0000}"/>
    <cellStyle name="Milliers 415 2" xfId="6158" xr:uid="{00000000-0005-0000-0000-0000530A0000}"/>
    <cellStyle name="Milliers 416" xfId="2901" xr:uid="{00000000-0005-0000-0000-0000590A0000}"/>
    <cellStyle name="Milliers 416 2" xfId="6160" xr:uid="{00000000-0005-0000-0000-0000590A0000}"/>
    <cellStyle name="Milliers 417" xfId="2907" xr:uid="{00000000-0005-0000-0000-00005A0A0000}"/>
    <cellStyle name="Milliers 417 2" xfId="4568" xr:uid="{91A32A26-5348-4217-B4AA-C210EB50A9CC}"/>
    <cellStyle name="Milliers 417 2 2" xfId="7682" xr:uid="{91A32A26-5348-4217-B4AA-C210EB50A9CC}"/>
    <cellStyle name="Milliers 417 3" xfId="6166" xr:uid="{00000000-0005-0000-0000-00005A0A0000}"/>
    <cellStyle name="Milliers 417 4" xfId="5351" xr:uid="{91A32A26-5348-4217-B4AA-C210EB50A9CC}"/>
    <cellStyle name="Milliers 418" xfId="2903" xr:uid="{00000000-0005-0000-0000-00005B0A0000}"/>
    <cellStyle name="Milliers 418 2" xfId="6162" xr:uid="{00000000-0005-0000-0000-00005B0A0000}"/>
    <cellStyle name="Milliers 419" xfId="2908" xr:uid="{00000000-0005-0000-0000-00005C0A0000}"/>
    <cellStyle name="Milliers 419 2" xfId="6167" xr:uid="{00000000-0005-0000-0000-00005C0A0000}"/>
    <cellStyle name="Milliers 42" xfId="1793" xr:uid="{00000000-0005-0000-0000-000051060000}"/>
    <cellStyle name="Milliers 42 2" xfId="2561" xr:uid="{00000000-0005-0000-0000-000052060000}"/>
    <cellStyle name="Milliers 42 2 2" xfId="3424" xr:uid="{00000000-0005-0000-0000-000052060000}"/>
    <cellStyle name="Milliers 42 2 2 2" xfId="6682" xr:uid="{00000000-0005-0000-0000-000052060000}"/>
    <cellStyle name="Milliers 42 2 3" xfId="4316" xr:uid="{00000000-0005-0000-0000-000052060000}"/>
    <cellStyle name="Milliers 42 2 3 2" xfId="7457" xr:uid="{00000000-0005-0000-0000-000052060000}"/>
    <cellStyle name="Milliers 42 2 4" xfId="5870" xr:uid="{00000000-0005-0000-0000-000052060000}"/>
    <cellStyle name="Milliers 42 2 5" xfId="5126" xr:uid="{00000000-0005-0000-0000-000052060000}"/>
    <cellStyle name="Milliers 420" xfId="2909" xr:uid="{00000000-0005-0000-0000-00005D0A0000}"/>
    <cellStyle name="Milliers 420 2" xfId="6168" xr:uid="{00000000-0005-0000-0000-00005D0A0000}"/>
    <cellStyle name="Milliers 421" xfId="2915" xr:uid="{00000000-0005-0000-0000-0000630A0000}"/>
    <cellStyle name="Milliers 421 2" xfId="6173" xr:uid="{00000000-0005-0000-0000-0000630A0000}"/>
    <cellStyle name="Milliers 422" xfId="2921" xr:uid="{00000000-0005-0000-0000-0000640A0000}"/>
    <cellStyle name="Milliers 422 2" xfId="6179" xr:uid="{00000000-0005-0000-0000-0000640A0000}"/>
    <cellStyle name="Milliers 423" xfId="2922" xr:uid="{00000000-0005-0000-0000-0000690A0000}"/>
    <cellStyle name="Milliers 423 2" xfId="6180" xr:uid="{00000000-0005-0000-0000-0000690A0000}"/>
    <cellStyle name="Milliers 424" xfId="2917" xr:uid="{00000000-0005-0000-0000-00006A0A0000}"/>
    <cellStyle name="Milliers 424 2" xfId="6175" xr:uid="{00000000-0005-0000-0000-00006A0A0000}"/>
    <cellStyle name="Milliers 425" xfId="2929" xr:uid="{00000000-0005-0000-0000-00006D0A0000}"/>
    <cellStyle name="Milliers 425 2" xfId="6187" xr:uid="{00000000-0005-0000-0000-00006D0A0000}"/>
    <cellStyle name="Milliers 426" xfId="2930" xr:uid="{00000000-0005-0000-0000-0000720A0000}"/>
    <cellStyle name="Milliers 426 2" xfId="6188" xr:uid="{00000000-0005-0000-0000-0000720A0000}"/>
    <cellStyle name="Milliers 427" xfId="2931" xr:uid="{00000000-0005-0000-0000-0000730A0000}"/>
    <cellStyle name="Milliers 427 2" xfId="6189" xr:uid="{00000000-0005-0000-0000-0000730A0000}"/>
    <cellStyle name="Milliers 428" xfId="2932" xr:uid="{00000000-0005-0000-0000-00007E0A0000}"/>
    <cellStyle name="Milliers 428 2" xfId="6190" xr:uid="{00000000-0005-0000-0000-00007E0A0000}"/>
    <cellStyle name="Milliers 429" xfId="3025" xr:uid="{00000000-0005-0000-0000-0000880A0000}"/>
    <cellStyle name="Milliers 429 2" xfId="6283" xr:uid="{00000000-0005-0000-0000-0000880A0000}"/>
    <cellStyle name="Milliers 43" xfId="1794" xr:uid="{00000000-0005-0000-0000-000053060000}"/>
    <cellStyle name="Milliers 43 2" xfId="2562" xr:uid="{00000000-0005-0000-0000-000054060000}"/>
    <cellStyle name="Milliers 43 2 2" xfId="3425" xr:uid="{00000000-0005-0000-0000-000054060000}"/>
    <cellStyle name="Milliers 43 2 2 2" xfId="6683" xr:uid="{00000000-0005-0000-0000-000054060000}"/>
    <cellStyle name="Milliers 43 2 3" xfId="4317" xr:uid="{00000000-0005-0000-0000-000054060000}"/>
    <cellStyle name="Milliers 43 2 3 2" xfId="7458" xr:uid="{00000000-0005-0000-0000-000054060000}"/>
    <cellStyle name="Milliers 43 2 4" xfId="5871" xr:uid="{00000000-0005-0000-0000-000054060000}"/>
    <cellStyle name="Milliers 43 2 5" xfId="5127" xr:uid="{00000000-0005-0000-0000-000054060000}"/>
    <cellStyle name="Milliers 430" xfId="3653" xr:uid="{00000000-0005-0000-0000-0000440D0000}"/>
    <cellStyle name="Milliers 430 2" xfId="6910" xr:uid="{00000000-0005-0000-0000-0000440D0000}"/>
    <cellStyle name="Milliers 431" xfId="3021" xr:uid="{00000000-0005-0000-0000-0000820D0000}"/>
    <cellStyle name="Milliers 431 2" xfId="6279" xr:uid="{00000000-0005-0000-0000-0000820D0000}"/>
    <cellStyle name="Milliers 432" xfId="3905" xr:uid="{00000000-0005-0000-0000-00008C0D0000}"/>
    <cellStyle name="Milliers 432 2" xfId="7058" xr:uid="{00000000-0005-0000-0000-00008C0D0000}"/>
    <cellStyle name="Milliers 433" xfId="4605" xr:uid="{00000000-0005-0000-0000-000069100000}"/>
    <cellStyle name="Milliers 433 2" xfId="7719" xr:uid="{00000000-0005-0000-0000-000069100000}"/>
    <cellStyle name="Milliers 434" xfId="3890" xr:uid="{00000000-0005-0000-0000-00006A100000}"/>
    <cellStyle name="Milliers 434 2" xfId="7054" xr:uid="{00000000-0005-0000-0000-00006A100000}"/>
    <cellStyle name="Milliers 435" xfId="4615" xr:uid="{00000000-0005-0000-0000-00006B100000}"/>
    <cellStyle name="Milliers 435 2" xfId="7721" xr:uid="{00000000-0005-0000-0000-00006B100000}"/>
    <cellStyle name="Milliers 436" xfId="4614" xr:uid="{00000000-0005-0000-0000-00006C100000}"/>
    <cellStyle name="Milliers 436 2" xfId="7720" xr:uid="{00000000-0005-0000-0000-00006C100000}"/>
    <cellStyle name="Milliers 437" xfId="4616" xr:uid="{00000000-0005-0000-0000-00006D100000}"/>
    <cellStyle name="Milliers 437 2" xfId="7722" xr:uid="{00000000-0005-0000-0000-00006D100000}"/>
    <cellStyle name="Milliers 438" xfId="3717" xr:uid="{00000000-0005-0000-0000-00006E100000}"/>
    <cellStyle name="Milliers 438 2" xfId="6973" xr:uid="{00000000-0005-0000-0000-00006E100000}"/>
    <cellStyle name="Milliers 439" xfId="4617" xr:uid="{00000000-0005-0000-0000-00006F100000}"/>
    <cellStyle name="Milliers 439 2" xfId="7723" xr:uid="{00000000-0005-0000-0000-00006F100000}"/>
    <cellStyle name="Milliers 44" xfId="1795" xr:uid="{00000000-0005-0000-0000-000055060000}"/>
    <cellStyle name="Milliers 44 2" xfId="2563" xr:uid="{00000000-0005-0000-0000-000056060000}"/>
    <cellStyle name="Milliers 44 2 2" xfId="3426" xr:uid="{00000000-0005-0000-0000-000056060000}"/>
    <cellStyle name="Milliers 44 2 2 2" xfId="6684" xr:uid="{00000000-0005-0000-0000-000056060000}"/>
    <cellStyle name="Milliers 44 2 3" xfId="4318" xr:uid="{00000000-0005-0000-0000-000056060000}"/>
    <cellStyle name="Milliers 44 2 3 2" xfId="7459" xr:uid="{00000000-0005-0000-0000-000056060000}"/>
    <cellStyle name="Milliers 44 2 4" xfId="5872" xr:uid="{00000000-0005-0000-0000-000056060000}"/>
    <cellStyle name="Milliers 44 2 5" xfId="5128" xr:uid="{00000000-0005-0000-0000-000056060000}"/>
    <cellStyle name="Milliers 440" xfId="3726" xr:uid="{00000000-0005-0000-0000-000070100000}"/>
    <cellStyle name="Milliers 440 2" xfId="6975" xr:uid="{00000000-0005-0000-0000-000070100000}"/>
    <cellStyle name="Milliers 441" xfId="3727" xr:uid="{00000000-0005-0000-0000-0000D1100000}"/>
    <cellStyle name="Milliers 441 2" xfId="6976" xr:uid="{00000000-0005-0000-0000-0000D1100000}"/>
    <cellStyle name="Milliers 442" xfId="4631" xr:uid="{00000000-0005-0000-0000-000017110000}"/>
    <cellStyle name="Milliers 443" xfId="4633" xr:uid="{00000000-0005-0000-0000-00001D110000}"/>
    <cellStyle name="Milliers 444" xfId="4638" xr:uid="{00000000-0005-0000-0000-00001E110000}"/>
    <cellStyle name="Milliers 445" xfId="4639" xr:uid="{00000000-0005-0000-0000-00001F110000}"/>
    <cellStyle name="Milliers 446" xfId="4640" xr:uid="{00000000-0005-0000-0000-000020110000}"/>
    <cellStyle name="Milliers 447" xfId="4641" xr:uid="{00000000-0005-0000-0000-000021110000}"/>
    <cellStyle name="Milliers 448" xfId="4642" xr:uid="{00000000-0005-0000-0000-000022110000}"/>
    <cellStyle name="Milliers 449" xfId="4643" xr:uid="{00000000-0005-0000-0000-000023110000}"/>
    <cellStyle name="Milliers 45" xfId="1818" xr:uid="{00000000-0005-0000-0000-000057060000}"/>
    <cellStyle name="Milliers 45 2" xfId="2564" xr:uid="{00000000-0005-0000-0000-000058060000}"/>
    <cellStyle name="Milliers 45 2 2" xfId="3427" xr:uid="{00000000-0005-0000-0000-000058060000}"/>
    <cellStyle name="Milliers 45 2 2 2" xfId="6685" xr:uid="{00000000-0005-0000-0000-000058060000}"/>
    <cellStyle name="Milliers 45 2 3" xfId="4319" xr:uid="{00000000-0005-0000-0000-000058060000}"/>
    <cellStyle name="Milliers 45 2 3 2" xfId="7460" xr:uid="{00000000-0005-0000-0000-000058060000}"/>
    <cellStyle name="Milliers 45 2 4" xfId="5873" xr:uid="{00000000-0005-0000-0000-000058060000}"/>
    <cellStyle name="Milliers 45 2 5" xfId="5129" xr:uid="{00000000-0005-0000-0000-000058060000}"/>
    <cellStyle name="Milliers 450" xfId="4644" xr:uid="{00000000-0005-0000-0000-000024110000}"/>
    <cellStyle name="Milliers 451" xfId="4645" xr:uid="{00000000-0005-0000-0000-000025110000}"/>
    <cellStyle name="Milliers 452" xfId="5471" xr:uid="{00000000-0005-0000-0000-0000B50A0000}"/>
    <cellStyle name="Milliers 453" xfId="5400" xr:uid="{00000000-0005-0000-0000-00000E140000}"/>
    <cellStyle name="Milliers 454" xfId="4727" xr:uid="{00000000-0005-0000-0000-00004B110000}"/>
    <cellStyle name="Milliers 455" xfId="4656" xr:uid="{00000000-0005-0000-0000-0000291D0000}"/>
    <cellStyle name="Milliers 456" xfId="4655" xr:uid="{00000000-0005-0000-0000-00002A1D0000}"/>
    <cellStyle name="Milliers 457" xfId="6974" xr:uid="{00000000-0005-0000-0000-00002B1D0000}"/>
    <cellStyle name="Milliers 458" xfId="7724" xr:uid="{00000000-0005-0000-0000-00002C1D0000}"/>
    <cellStyle name="Milliers 459" xfId="7737" xr:uid="{00000000-0005-0000-0000-0000381D0000}"/>
    <cellStyle name="Milliers 46" xfId="1819" xr:uid="{00000000-0005-0000-0000-000059060000}"/>
    <cellStyle name="Milliers 46 2" xfId="2565" xr:uid="{00000000-0005-0000-0000-00005A060000}"/>
    <cellStyle name="Milliers 46 2 2" xfId="3428" xr:uid="{00000000-0005-0000-0000-00005A060000}"/>
    <cellStyle name="Milliers 46 2 2 2" xfId="6686" xr:uid="{00000000-0005-0000-0000-00005A060000}"/>
    <cellStyle name="Milliers 46 2 3" xfId="4320" xr:uid="{00000000-0005-0000-0000-00005A060000}"/>
    <cellStyle name="Milliers 46 2 3 2" xfId="7461" xr:uid="{00000000-0005-0000-0000-00005A060000}"/>
    <cellStyle name="Milliers 46 2 4" xfId="5874" xr:uid="{00000000-0005-0000-0000-00005A060000}"/>
    <cellStyle name="Milliers 46 2 5" xfId="5130" xr:uid="{00000000-0005-0000-0000-00005A060000}"/>
    <cellStyle name="Milliers 460" xfId="7736" xr:uid="{00000000-0005-0000-0000-00003E1D0000}"/>
    <cellStyle name="Milliers 461" xfId="7748" xr:uid="{00000000-0005-0000-0000-0000401D0000}"/>
    <cellStyle name="Milliers 462" xfId="7750" xr:uid="{00000000-0005-0000-0000-0000411D0000}"/>
    <cellStyle name="Milliers 463" xfId="7743" xr:uid="{00000000-0005-0000-0000-0000421D0000}"/>
    <cellStyle name="Milliers 464" xfId="7747" xr:uid="{00000000-0005-0000-0000-0000431D0000}"/>
    <cellStyle name="Milliers 465" xfId="7746" xr:uid="{00000000-0005-0000-0000-0000441D0000}"/>
    <cellStyle name="Milliers 466" xfId="7745" xr:uid="{00000000-0005-0000-0000-0000451D0000}"/>
    <cellStyle name="Milliers 467" xfId="7744" xr:uid="{00000000-0005-0000-0000-0000461D0000}"/>
    <cellStyle name="Milliers 468" xfId="7751" xr:uid="{00000000-0005-0000-0000-0000471D0000}"/>
    <cellStyle name="Milliers 469" xfId="7752" xr:uid="{00000000-0005-0000-0000-0000481D0000}"/>
    <cellStyle name="Milliers 47" xfId="1820" xr:uid="{00000000-0005-0000-0000-00005B060000}"/>
    <cellStyle name="Milliers 47 2" xfId="2566" xr:uid="{00000000-0005-0000-0000-00005C060000}"/>
    <cellStyle name="Milliers 47 2 2" xfId="3429" xr:uid="{00000000-0005-0000-0000-00005C060000}"/>
    <cellStyle name="Milliers 47 2 2 2" xfId="6687" xr:uid="{00000000-0005-0000-0000-00005C060000}"/>
    <cellStyle name="Milliers 47 2 3" xfId="4321" xr:uid="{00000000-0005-0000-0000-00005C060000}"/>
    <cellStyle name="Milliers 47 2 3 2" xfId="7462" xr:uid="{00000000-0005-0000-0000-00005C060000}"/>
    <cellStyle name="Milliers 47 2 4" xfId="5875" xr:uid="{00000000-0005-0000-0000-00005C060000}"/>
    <cellStyle name="Milliers 47 2 5" xfId="5131" xr:uid="{00000000-0005-0000-0000-00005C060000}"/>
    <cellStyle name="Milliers 470" xfId="7753" xr:uid="{00000000-0005-0000-0000-00004E1D0000}"/>
    <cellStyle name="Milliers 471" xfId="7764" xr:uid="{00000000-0005-0000-0000-00004F1D0000}"/>
    <cellStyle name="Milliers 472" xfId="7765" xr:uid="{00000000-0005-0000-0000-0000551D0000}"/>
    <cellStyle name="Milliers 473" xfId="7766" xr:uid="{00000000-0005-0000-0000-0000561D0000}"/>
    <cellStyle name="Milliers 474" xfId="7774" xr:uid="{00000000-0005-0000-0000-00005A1D0000}"/>
    <cellStyle name="Milliers 475" xfId="2143" xr:uid="{00000000-0005-0000-0000-0000D3050000}"/>
    <cellStyle name="Milliers 476" xfId="7792" xr:uid="{00000000-0005-0000-0000-00008C1E0000}"/>
    <cellStyle name="Milliers 477" xfId="7817" xr:uid="{00000000-0005-0000-0000-00008D1E0000}"/>
    <cellStyle name="Milliers 478" xfId="7784" xr:uid="{00000000-0005-0000-0000-00008E1E0000}"/>
    <cellStyle name="Milliers 479" xfId="7826" xr:uid="{00000000-0005-0000-0000-00008F1E0000}"/>
    <cellStyle name="Milliers 48" xfId="1821" xr:uid="{00000000-0005-0000-0000-00005D060000}"/>
    <cellStyle name="Milliers 48 2" xfId="2567" xr:uid="{00000000-0005-0000-0000-00005E060000}"/>
    <cellStyle name="Milliers 48 2 2" xfId="3430" xr:uid="{00000000-0005-0000-0000-00005E060000}"/>
    <cellStyle name="Milliers 48 2 2 2" xfId="6688" xr:uid="{00000000-0005-0000-0000-00005E060000}"/>
    <cellStyle name="Milliers 48 2 3" xfId="4322" xr:uid="{00000000-0005-0000-0000-00005E060000}"/>
    <cellStyle name="Milliers 48 2 3 2" xfId="7463" xr:uid="{00000000-0005-0000-0000-00005E060000}"/>
    <cellStyle name="Milliers 48 2 4" xfId="5876" xr:uid="{00000000-0005-0000-0000-00005E060000}"/>
    <cellStyle name="Milliers 48 2 5" xfId="5132" xr:uid="{00000000-0005-0000-0000-00005E060000}"/>
    <cellStyle name="Milliers 480" xfId="7776" xr:uid="{00000000-0005-0000-0000-0000901E0000}"/>
    <cellStyle name="Milliers 481" xfId="7790" xr:uid="{00000000-0005-0000-0000-0000911E0000}"/>
    <cellStyle name="Milliers 482" xfId="7798" xr:uid="{00000000-0005-0000-0000-0000921E0000}"/>
    <cellStyle name="Milliers 483" xfId="7825" xr:uid="{00000000-0005-0000-0000-0000931E0000}"/>
    <cellStyle name="Milliers 484" xfId="7778" xr:uid="{00000000-0005-0000-0000-0000941E0000}"/>
    <cellStyle name="Milliers 485" xfId="7789" xr:uid="{00000000-0005-0000-0000-0000951E0000}"/>
    <cellStyle name="Milliers 486" xfId="7813" xr:uid="{00000000-0005-0000-0000-0000961E0000}"/>
    <cellStyle name="Milliers 487" xfId="7800" xr:uid="{00000000-0005-0000-0000-0000971E0000}"/>
    <cellStyle name="Milliers 488" xfId="7796" xr:uid="{00000000-0005-0000-0000-0000981E0000}"/>
    <cellStyle name="Milliers 489" xfId="7801" xr:uid="{00000000-0005-0000-0000-0000991E0000}"/>
    <cellStyle name="Milliers 49" xfId="1822" xr:uid="{00000000-0005-0000-0000-00005F060000}"/>
    <cellStyle name="Milliers 49 2" xfId="2568" xr:uid="{00000000-0005-0000-0000-000060060000}"/>
    <cellStyle name="Milliers 49 2 2" xfId="3431" xr:uid="{00000000-0005-0000-0000-000060060000}"/>
    <cellStyle name="Milliers 49 2 2 2" xfId="6689" xr:uid="{00000000-0005-0000-0000-000060060000}"/>
    <cellStyle name="Milliers 49 2 3" xfId="4323" xr:uid="{00000000-0005-0000-0000-000060060000}"/>
    <cellStyle name="Milliers 49 2 3 2" xfId="7464" xr:uid="{00000000-0005-0000-0000-000060060000}"/>
    <cellStyle name="Milliers 49 2 4" xfId="5877" xr:uid="{00000000-0005-0000-0000-000060060000}"/>
    <cellStyle name="Milliers 49 2 5" xfId="5133" xr:uid="{00000000-0005-0000-0000-000060060000}"/>
    <cellStyle name="Milliers 490" xfId="7794" xr:uid="{00000000-0005-0000-0000-00009A1E0000}"/>
    <cellStyle name="Milliers 491" xfId="7809" xr:uid="{00000000-0005-0000-0000-00009B1E0000}"/>
    <cellStyle name="Milliers 492" xfId="7815" xr:uid="{00000000-0005-0000-0000-00009C1E0000}"/>
    <cellStyle name="Milliers 493" xfId="7793" xr:uid="{00000000-0005-0000-0000-00009D1E0000}"/>
    <cellStyle name="Milliers 494" xfId="7795" xr:uid="{00000000-0005-0000-0000-00009E1E0000}"/>
    <cellStyle name="Milliers 495" xfId="7816" xr:uid="{00000000-0005-0000-0000-00009F1E0000}"/>
    <cellStyle name="Milliers 496" xfId="7799" xr:uid="{00000000-0005-0000-0000-0000A01E0000}"/>
    <cellStyle name="Milliers 497" xfId="7811" xr:uid="{00000000-0005-0000-0000-0000A11E0000}"/>
    <cellStyle name="Milliers 498" xfId="7807" xr:uid="{00000000-0005-0000-0000-0000A21E0000}"/>
    <cellStyle name="Milliers 499" xfId="7781" xr:uid="{00000000-0005-0000-0000-0000A31E0000}"/>
    <cellStyle name="Milliers 5" xfId="1273" xr:uid="{00000000-0005-0000-0000-000061060000}"/>
    <cellStyle name="Milliers 50" xfId="1823" xr:uid="{00000000-0005-0000-0000-000062060000}"/>
    <cellStyle name="Milliers 50 2" xfId="2569" xr:uid="{00000000-0005-0000-0000-000063060000}"/>
    <cellStyle name="Milliers 50 2 2" xfId="3432" xr:uid="{00000000-0005-0000-0000-000063060000}"/>
    <cellStyle name="Milliers 50 2 2 2" xfId="6690" xr:uid="{00000000-0005-0000-0000-000063060000}"/>
    <cellStyle name="Milliers 50 2 3" xfId="4324" xr:uid="{00000000-0005-0000-0000-000063060000}"/>
    <cellStyle name="Milliers 50 2 3 2" xfId="7465" xr:uid="{00000000-0005-0000-0000-000063060000}"/>
    <cellStyle name="Milliers 50 2 4" xfId="5878" xr:uid="{00000000-0005-0000-0000-000063060000}"/>
    <cellStyle name="Milliers 50 2 5" xfId="5134" xr:uid="{00000000-0005-0000-0000-000063060000}"/>
    <cellStyle name="Milliers 500" xfId="7787" xr:uid="{00000000-0005-0000-0000-0000A41E0000}"/>
    <cellStyle name="Milliers 501" xfId="7823" xr:uid="{00000000-0005-0000-0000-0000A51E0000}"/>
    <cellStyle name="Milliers 502" xfId="7814" xr:uid="{00000000-0005-0000-0000-0000A61E0000}"/>
    <cellStyle name="Milliers 503" xfId="7808" xr:uid="{00000000-0005-0000-0000-0000A71E0000}"/>
    <cellStyle name="Milliers 504" xfId="7777" xr:uid="{00000000-0005-0000-0000-0000A81E0000}"/>
    <cellStyle name="Milliers 505" xfId="7818" xr:uid="{00000000-0005-0000-0000-0000A91E0000}"/>
    <cellStyle name="Milliers 506" xfId="7797" xr:uid="{00000000-0005-0000-0000-0000AA1E0000}"/>
    <cellStyle name="Milliers 507" xfId="7820" xr:uid="{00000000-0005-0000-0000-0000AB1E0000}"/>
    <cellStyle name="Milliers 508" xfId="7802" xr:uid="{00000000-0005-0000-0000-0000AC1E0000}"/>
    <cellStyle name="Milliers 509" xfId="7806" xr:uid="{00000000-0005-0000-0000-0000AD1E0000}"/>
    <cellStyle name="Milliers 51" xfId="1824" xr:uid="{00000000-0005-0000-0000-000064060000}"/>
    <cellStyle name="Milliers 51 2" xfId="2570" xr:uid="{00000000-0005-0000-0000-000065060000}"/>
    <cellStyle name="Milliers 51 2 2" xfId="3433" xr:uid="{00000000-0005-0000-0000-000065060000}"/>
    <cellStyle name="Milliers 51 2 2 2" xfId="6691" xr:uid="{00000000-0005-0000-0000-000065060000}"/>
    <cellStyle name="Milliers 51 2 3" xfId="4325" xr:uid="{00000000-0005-0000-0000-000065060000}"/>
    <cellStyle name="Milliers 51 2 3 2" xfId="7466" xr:uid="{00000000-0005-0000-0000-000065060000}"/>
    <cellStyle name="Milliers 51 2 4" xfId="5879" xr:uid="{00000000-0005-0000-0000-000065060000}"/>
    <cellStyle name="Milliers 51 2 5" xfId="5135" xr:uid="{00000000-0005-0000-0000-000065060000}"/>
    <cellStyle name="Milliers 510" xfId="7821" xr:uid="{00000000-0005-0000-0000-0000AE1E0000}"/>
    <cellStyle name="Milliers 511" xfId="7805" xr:uid="{00000000-0005-0000-0000-0000AF1E0000}"/>
    <cellStyle name="Milliers 512" xfId="7824" xr:uid="{00000000-0005-0000-0000-0000B01E0000}"/>
    <cellStyle name="Milliers 513" xfId="7803" xr:uid="{00000000-0005-0000-0000-0000B11E0000}"/>
    <cellStyle name="Milliers 514" xfId="7786" xr:uid="{00000000-0005-0000-0000-0000B21E0000}"/>
    <cellStyle name="Milliers 515" xfId="7782" xr:uid="{00000000-0005-0000-0000-0000B31E0000}"/>
    <cellStyle name="Milliers 516" xfId="7780" xr:uid="{00000000-0005-0000-0000-0000B41E0000}"/>
    <cellStyle name="Milliers 517" xfId="7810" xr:uid="{00000000-0005-0000-0000-0000B51E0000}"/>
    <cellStyle name="Milliers 518" xfId="7785" xr:uid="{00000000-0005-0000-0000-0000B61E0000}"/>
    <cellStyle name="Milliers 519" xfId="7783" xr:uid="{00000000-0005-0000-0000-0000B71E0000}"/>
    <cellStyle name="Milliers 52" xfId="1825" xr:uid="{00000000-0005-0000-0000-000066060000}"/>
    <cellStyle name="Milliers 52 2" xfId="2571" xr:uid="{00000000-0005-0000-0000-000067060000}"/>
    <cellStyle name="Milliers 52 2 2" xfId="3434" xr:uid="{00000000-0005-0000-0000-000067060000}"/>
    <cellStyle name="Milliers 52 2 2 2" xfId="6692" xr:uid="{00000000-0005-0000-0000-000067060000}"/>
    <cellStyle name="Milliers 52 2 3" xfId="4326" xr:uid="{00000000-0005-0000-0000-000067060000}"/>
    <cellStyle name="Milliers 52 2 3 2" xfId="7467" xr:uid="{00000000-0005-0000-0000-000067060000}"/>
    <cellStyle name="Milliers 52 2 4" xfId="5880" xr:uid="{00000000-0005-0000-0000-000067060000}"/>
    <cellStyle name="Milliers 52 2 5" xfId="5136" xr:uid="{00000000-0005-0000-0000-000067060000}"/>
    <cellStyle name="Milliers 520" xfId="7819" xr:uid="{00000000-0005-0000-0000-0000B81E0000}"/>
    <cellStyle name="Milliers 521" xfId="7812" xr:uid="{00000000-0005-0000-0000-0000B91E0000}"/>
    <cellStyle name="Milliers 522" xfId="7779" xr:uid="{00000000-0005-0000-0000-0000BA1E0000}"/>
    <cellStyle name="Milliers 523" xfId="7791" xr:uid="{00000000-0005-0000-0000-0000BB1E0000}"/>
    <cellStyle name="Milliers 524" xfId="7788" xr:uid="{00000000-0005-0000-0000-0000BC1E0000}"/>
    <cellStyle name="Milliers 525" xfId="7827" xr:uid="{00000000-0005-0000-0000-0000BD1E0000}"/>
    <cellStyle name="Milliers 526" xfId="7822" xr:uid="{00000000-0005-0000-0000-0000BE1E0000}"/>
    <cellStyle name="Milliers 527" xfId="7804" xr:uid="{00000000-0005-0000-0000-0000BF1E0000}"/>
    <cellStyle name="Milliers 528" xfId="7828" xr:uid="{00000000-0005-0000-0000-0000C01E0000}"/>
    <cellStyle name="Milliers 529" xfId="7829" xr:uid="{00000000-0005-0000-0000-0000C11E0000}"/>
    <cellStyle name="Milliers 53" xfId="1826" xr:uid="{00000000-0005-0000-0000-000068060000}"/>
    <cellStyle name="Milliers 53 2" xfId="2572" xr:uid="{00000000-0005-0000-0000-000069060000}"/>
    <cellStyle name="Milliers 53 2 2" xfId="3435" xr:uid="{00000000-0005-0000-0000-000069060000}"/>
    <cellStyle name="Milliers 53 2 2 2" xfId="6693" xr:uid="{00000000-0005-0000-0000-000069060000}"/>
    <cellStyle name="Milliers 53 2 3" xfId="4327" xr:uid="{00000000-0005-0000-0000-000069060000}"/>
    <cellStyle name="Milliers 53 2 3 2" xfId="7468" xr:uid="{00000000-0005-0000-0000-000069060000}"/>
    <cellStyle name="Milliers 53 2 4" xfId="5881" xr:uid="{00000000-0005-0000-0000-000069060000}"/>
    <cellStyle name="Milliers 53 2 5" xfId="5137" xr:uid="{00000000-0005-0000-0000-000069060000}"/>
    <cellStyle name="Milliers 530" xfId="7830" xr:uid="{00000000-0005-0000-0000-0000C21E0000}"/>
    <cellStyle name="Milliers 531" xfId="7833" xr:uid="{00000000-0005-0000-0000-0000C31E0000}"/>
    <cellStyle name="Milliers 532" xfId="7840" xr:uid="{00000000-0005-0000-0000-0000CC1E0000}"/>
    <cellStyle name="Milliers 533" xfId="7841" xr:uid="{00000000-0005-0000-0000-0000CD1E0000}"/>
    <cellStyle name="Milliers 534" xfId="7842" xr:uid="{00000000-0005-0000-0000-0000CE1E0000}"/>
    <cellStyle name="Milliers 54" xfId="1827" xr:uid="{00000000-0005-0000-0000-00006A060000}"/>
    <cellStyle name="Milliers 54 2" xfId="2573" xr:uid="{00000000-0005-0000-0000-00006B060000}"/>
    <cellStyle name="Milliers 54 2 2" xfId="3436" xr:uid="{00000000-0005-0000-0000-00006B060000}"/>
    <cellStyle name="Milliers 54 2 2 2" xfId="6694" xr:uid="{00000000-0005-0000-0000-00006B060000}"/>
    <cellStyle name="Milliers 54 2 3" xfId="4328" xr:uid="{00000000-0005-0000-0000-00006B060000}"/>
    <cellStyle name="Milliers 54 2 3 2" xfId="7469" xr:uid="{00000000-0005-0000-0000-00006B060000}"/>
    <cellStyle name="Milliers 54 2 4" xfId="5882" xr:uid="{00000000-0005-0000-0000-00006B060000}"/>
    <cellStyle name="Milliers 54 2 5" xfId="5138" xr:uid="{00000000-0005-0000-0000-00006B060000}"/>
    <cellStyle name="Milliers 55" xfId="1828" xr:uid="{00000000-0005-0000-0000-00006C060000}"/>
    <cellStyle name="Milliers 55 2" xfId="2574" xr:uid="{00000000-0005-0000-0000-00006D060000}"/>
    <cellStyle name="Milliers 55 2 2" xfId="3437" xr:uid="{00000000-0005-0000-0000-00006D060000}"/>
    <cellStyle name="Milliers 55 2 2 2" xfId="6695" xr:uid="{00000000-0005-0000-0000-00006D060000}"/>
    <cellStyle name="Milliers 55 2 3" xfId="4329" xr:uid="{00000000-0005-0000-0000-00006D060000}"/>
    <cellStyle name="Milliers 55 2 3 2" xfId="7470" xr:uid="{00000000-0005-0000-0000-00006D060000}"/>
    <cellStyle name="Milliers 55 2 4" xfId="5883" xr:uid="{00000000-0005-0000-0000-00006D060000}"/>
    <cellStyle name="Milliers 55 2 5" xfId="5139" xr:uid="{00000000-0005-0000-0000-00006D060000}"/>
    <cellStyle name="Milliers 56" xfId="1829" xr:uid="{00000000-0005-0000-0000-00006E060000}"/>
    <cellStyle name="Milliers 56 2" xfId="2575" xr:uid="{00000000-0005-0000-0000-00006F060000}"/>
    <cellStyle name="Milliers 56 2 2" xfId="3438" xr:uid="{00000000-0005-0000-0000-00006F060000}"/>
    <cellStyle name="Milliers 56 2 2 2" xfId="6696" xr:uid="{00000000-0005-0000-0000-00006F060000}"/>
    <cellStyle name="Milliers 56 2 3" xfId="4330" xr:uid="{00000000-0005-0000-0000-00006F060000}"/>
    <cellStyle name="Milliers 56 2 3 2" xfId="7471" xr:uid="{00000000-0005-0000-0000-00006F060000}"/>
    <cellStyle name="Milliers 56 2 4" xfId="5884" xr:uid="{00000000-0005-0000-0000-00006F060000}"/>
    <cellStyle name="Milliers 56 2 5" xfId="5140" xr:uid="{00000000-0005-0000-0000-00006F060000}"/>
    <cellStyle name="Milliers 57" xfId="1830" xr:uid="{00000000-0005-0000-0000-000070060000}"/>
    <cellStyle name="Milliers 57 2" xfId="2576" xr:uid="{00000000-0005-0000-0000-000071060000}"/>
    <cellStyle name="Milliers 57 2 2" xfId="3439" xr:uid="{00000000-0005-0000-0000-000071060000}"/>
    <cellStyle name="Milliers 57 2 2 2" xfId="6697" xr:uid="{00000000-0005-0000-0000-000071060000}"/>
    <cellStyle name="Milliers 57 2 3" xfId="4331" xr:uid="{00000000-0005-0000-0000-000071060000}"/>
    <cellStyle name="Milliers 57 2 3 2" xfId="7472" xr:uid="{00000000-0005-0000-0000-000071060000}"/>
    <cellStyle name="Milliers 57 2 4" xfId="5885" xr:uid="{00000000-0005-0000-0000-000071060000}"/>
    <cellStyle name="Milliers 57 2 5" xfId="5141" xr:uid="{00000000-0005-0000-0000-000071060000}"/>
    <cellStyle name="Milliers 58" xfId="1831" xr:uid="{00000000-0005-0000-0000-000072060000}"/>
    <cellStyle name="Milliers 58 2" xfId="2577" xr:uid="{00000000-0005-0000-0000-000073060000}"/>
    <cellStyle name="Milliers 58 2 2" xfId="3440" xr:uid="{00000000-0005-0000-0000-000073060000}"/>
    <cellStyle name="Milliers 58 2 2 2" xfId="6698" xr:uid="{00000000-0005-0000-0000-000073060000}"/>
    <cellStyle name="Milliers 58 2 3" xfId="4332" xr:uid="{00000000-0005-0000-0000-000073060000}"/>
    <cellStyle name="Milliers 58 2 3 2" xfId="7473" xr:uid="{00000000-0005-0000-0000-000073060000}"/>
    <cellStyle name="Milliers 58 2 4" xfId="5886" xr:uid="{00000000-0005-0000-0000-000073060000}"/>
    <cellStyle name="Milliers 58 2 5" xfId="5142" xr:uid="{00000000-0005-0000-0000-000073060000}"/>
    <cellStyle name="Milliers 59" xfId="1832" xr:uid="{00000000-0005-0000-0000-000074060000}"/>
    <cellStyle name="Milliers 59 2" xfId="2578" xr:uid="{00000000-0005-0000-0000-000075060000}"/>
    <cellStyle name="Milliers 59 2 2" xfId="3441" xr:uid="{00000000-0005-0000-0000-000075060000}"/>
    <cellStyle name="Milliers 59 2 2 2" xfId="6699" xr:uid="{00000000-0005-0000-0000-000075060000}"/>
    <cellStyle name="Milliers 59 2 3" xfId="4333" xr:uid="{00000000-0005-0000-0000-000075060000}"/>
    <cellStyle name="Milliers 59 2 3 2" xfId="7474" xr:uid="{00000000-0005-0000-0000-000075060000}"/>
    <cellStyle name="Milliers 59 2 4" xfId="5887" xr:uid="{00000000-0005-0000-0000-000075060000}"/>
    <cellStyle name="Milliers 59 2 5" xfId="5143" xr:uid="{00000000-0005-0000-0000-000075060000}"/>
    <cellStyle name="Milliers 6" xfId="1274" xr:uid="{00000000-0005-0000-0000-000076060000}"/>
    <cellStyle name="Milliers 60" xfId="1833" xr:uid="{00000000-0005-0000-0000-000077060000}"/>
    <cellStyle name="Milliers 60 2" xfId="2579" xr:uid="{00000000-0005-0000-0000-000078060000}"/>
    <cellStyle name="Milliers 60 2 2" xfId="3442" xr:uid="{00000000-0005-0000-0000-000078060000}"/>
    <cellStyle name="Milliers 60 2 2 2" xfId="6700" xr:uid="{00000000-0005-0000-0000-000078060000}"/>
    <cellStyle name="Milliers 60 2 3" xfId="4334" xr:uid="{00000000-0005-0000-0000-000078060000}"/>
    <cellStyle name="Milliers 60 2 3 2" xfId="7475" xr:uid="{00000000-0005-0000-0000-000078060000}"/>
    <cellStyle name="Milliers 60 2 4" xfId="5888" xr:uid="{00000000-0005-0000-0000-000078060000}"/>
    <cellStyle name="Milliers 60 2 5" xfId="5144" xr:uid="{00000000-0005-0000-0000-000078060000}"/>
    <cellStyle name="Milliers 61" xfId="1834" xr:uid="{00000000-0005-0000-0000-000079060000}"/>
    <cellStyle name="Milliers 61 2" xfId="2580" xr:uid="{00000000-0005-0000-0000-00007A060000}"/>
    <cellStyle name="Milliers 61 2 2" xfId="3443" xr:uid="{00000000-0005-0000-0000-00007A060000}"/>
    <cellStyle name="Milliers 61 2 2 2" xfId="6701" xr:uid="{00000000-0005-0000-0000-00007A060000}"/>
    <cellStyle name="Milliers 61 2 3" xfId="4335" xr:uid="{00000000-0005-0000-0000-00007A060000}"/>
    <cellStyle name="Milliers 61 2 3 2" xfId="7476" xr:uid="{00000000-0005-0000-0000-00007A060000}"/>
    <cellStyle name="Milliers 61 2 4" xfId="5889" xr:uid="{00000000-0005-0000-0000-00007A060000}"/>
    <cellStyle name="Milliers 61 2 5" xfId="5145" xr:uid="{00000000-0005-0000-0000-00007A060000}"/>
    <cellStyle name="Milliers 62" xfId="1835" xr:uid="{00000000-0005-0000-0000-00007B060000}"/>
    <cellStyle name="Milliers 62 2" xfId="2581" xr:uid="{00000000-0005-0000-0000-00007C060000}"/>
    <cellStyle name="Milliers 62 2 2" xfId="3444" xr:uid="{00000000-0005-0000-0000-00007C060000}"/>
    <cellStyle name="Milliers 62 2 2 2" xfId="6702" xr:uid="{00000000-0005-0000-0000-00007C060000}"/>
    <cellStyle name="Milliers 62 2 3" xfId="4336" xr:uid="{00000000-0005-0000-0000-00007C060000}"/>
    <cellStyle name="Milliers 62 2 3 2" xfId="7477" xr:uid="{00000000-0005-0000-0000-00007C060000}"/>
    <cellStyle name="Milliers 62 2 4" xfId="5890" xr:uid="{00000000-0005-0000-0000-00007C060000}"/>
    <cellStyle name="Milliers 62 2 5" xfId="5146" xr:uid="{00000000-0005-0000-0000-00007C060000}"/>
    <cellStyle name="Milliers 63" xfId="1836" xr:uid="{00000000-0005-0000-0000-00007D060000}"/>
    <cellStyle name="Milliers 63 2" xfId="2582" xr:uid="{00000000-0005-0000-0000-00007E060000}"/>
    <cellStyle name="Milliers 63 2 2" xfId="3445" xr:uid="{00000000-0005-0000-0000-00007E060000}"/>
    <cellStyle name="Milliers 63 2 2 2" xfId="6703" xr:uid="{00000000-0005-0000-0000-00007E060000}"/>
    <cellStyle name="Milliers 63 2 3" xfId="4337" xr:uid="{00000000-0005-0000-0000-00007E060000}"/>
    <cellStyle name="Milliers 63 2 3 2" xfId="7478" xr:uid="{00000000-0005-0000-0000-00007E060000}"/>
    <cellStyle name="Milliers 63 2 4" xfId="5891" xr:uid="{00000000-0005-0000-0000-00007E060000}"/>
    <cellStyle name="Milliers 63 2 5" xfId="5147" xr:uid="{00000000-0005-0000-0000-00007E060000}"/>
    <cellStyle name="Milliers 64" xfId="1837" xr:uid="{00000000-0005-0000-0000-00007F060000}"/>
    <cellStyle name="Milliers 64 2" xfId="2583" xr:uid="{00000000-0005-0000-0000-000080060000}"/>
    <cellStyle name="Milliers 64 2 2" xfId="3446" xr:uid="{00000000-0005-0000-0000-000080060000}"/>
    <cellStyle name="Milliers 64 2 2 2" xfId="6704" xr:uid="{00000000-0005-0000-0000-000080060000}"/>
    <cellStyle name="Milliers 64 2 3" xfId="4338" xr:uid="{00000000-0005-0000-0000-000080060000}"/>
    <cellStyle name="Milliers 64 2 3 2" xfId="7479" xr:uid="{00000000-0005-0000-0000-000080060000}"/>
    <cellStyle name="Milliers 64 2 4" xfId="5892" xr:uid="{00000000-0005-0000-0000-000080060000}"/>
    <cellStyle name="Milliers 64 2 5" xfId="5148" xr:uid="{00000000-0005-0000-0000-000080060000}"/>
    <cellStyle name="Milliers 65" xfId="1838" xr:uid="{00000000-0005-0000-0000-000081060000}"/>
    <cellStyle name="Milliers 65 2" xfId="2584" xr:uid="{00000000-0005-0000-0000-000082060000}"/>
    <cellStyle name="Milliers 65 2 2" xfId="3447" xr:uid="{00000000-0005-0000-0000-000082060000}"/>
    <cellStyle name="Milliers 65 2 2 2" xfId="6705" xr:uid="{00000000-0005-0000-0000-000082060000}"/>
    <cellStyle name="Milliers 65 2 3" xfId="4339" xr:uid="{00000000-0005-0000-0000-000082060000}"/>
    <cellStyle name="Milliers 65 2 3 2" xfId="7480" xr:uid="{00000000-0005-0000-0000-000082060000}"/>
    <cellStyle name="Milliers 65 2 4" xfId="5893" xr:uid="{00000000-0005-0000-0000-000082060000}"/>
    <cellStyle name="Milliers 65 2 5" xfId="5149" xr:uid="{00000000-0005-0000-0000-000082060000}"/>
    <cellStyle name="Milliers 66" xfId="1839" xr:uid="{00000000-0005-0000-0000-000083060000}"/>
    <cellStyle name="Milliers 66 2" xfId="2585" xr:uid="{00000000-0005-0000-0000-000084060000}"/>
    <cellStyle name="Milliers 66 2 2" xfId="3448" xr:uid="{00000000-0005-0000-0000-000084060000}"/>
    <cellStyle name="Milliers 66 2 2 2" xfId="6706" xr:uid="{00000000-0005-0000-0000-000084060000}"/>
    <cellStyle name="Milliers 66 2 3" xfId="4340" xr:uid="{00000000-0005-0000-0000-000084060000}"/>
    <cellStyle name="Milliers 66 2 3 2" xfId="7481" xr:uid="{00000000-0005-0000-0000-000084060000}"/>
    <cellStyle name="Milliers 66 2 4" xfId="5894" xr:uid="{00000000-0005-0000-0000-000084060000}"/>
    <cellStyle name="Milliers 66 2 5" xfId="5150" xr:uid="{00000000-0005-0000-0000-000084060000}"/>
    <cellStyle name="Milliers 67" xfId="1840" xr:uid="{00000000-0005-0000-0000-000085060000}"/>
    <cellStyle name="Milliers 67 2" xfId="2586" xr:uid="{00000000-0005-0000-0000-000086060000}"/>
    <cellStyle name="Milliers 67 2 2" xfId="3449" xr:uid="{00000000-0005-0000-0000-000086060000}"/>
    <cellStyle name="Milliers 67 2 2 2" xfId="6707" xr:uid="{00000000-0005-0000-0000-000086060000}"/>
    <cellStyle name="Milliers 67 2 3" xfId="4341" xr:uid="{00000000-0005-0000-0000-000086060000}"/>
    <cellStyle name="Milliers 67 2 3 2" xfId="7482" xr:uid="{00000000-0005-0000-0000-000086060000}"/>
    <cellStyle name="Milliers 67 2 4" xfId="5895" xr:uid="{00000000-0005-0000-0000-000086060000}"/>
    <cellStyle name="Milliers 67 2 5" xfId="5151" xr:uid="{00000000-0005-0000-0000-000086060000}"/>
    <cellStyle name="Milliers 68" xfId="1841" xr:uid="{00000000-0005-0000-0000-000087060000}"/>
    <cellStyle name="Milliers 68 2" xfId="2587" xr:uid="{00000000-0005-0000-0000-000088060000}"/>
    <cellStyle name="Milliers 68 2 2" xfId="3450" xr:uid="{00000000-0005-0000-0000-000088060000}"/>
    <cellStyle name="Milliers 68 2 2 2" xfId="6708" xr:uid="{00000000-0005-0000-0000-000088060000}"/>
    <cellStyle name="Milliers 68 2 3" xfId="4342" xr:uid="{00000000-0005-0000-0000-000088060000}"/>
    <cellStyle name="Milliers 68 2 3 2" xfId="7483" xr:uid="{00000000-0005-0000-0000-000088060000}"/>
    <cellStyle name="Milliers 68 2 4" xfId="5896" xr:uid="{00000000-0005-0000-0000-000088060000}"/>
    <cellStyle name="Milliers 68 2 5" xfId="5152" xr:uid="{00000000-0005-0000-0000-000088060000}"/>
    <cellStyle name="Milliers 69" xfId="1842" xr:uid="{00000000-0005-0000-0000-000089060000}"/>
    <cellStyle name="Milliers 69 2" xfId="2588" xr:uid="{00000000-0005-0000-0000-00008A060000}"/>
    <cellStyle name="Milliers 69 2 2" xfId="3451" xr:uid="{00000000-0005-0000-0000-00008A060000}"/>
    <cellStyle name="Milliers 69 2 2 2" xfId="6709" xr:uid="{00000000-0005-0000-0000-00008A060000}"/>
    <cellStyle name="Milliers 69 2 3" xfId="4343" xr:uid="{00000000-0005-0000-0000-00008A060000}"/>
    <cellStyle name="Milliers 69 2 3 2" xfId="7484" xr:uid="{00000000-0005-0000-0000-00008A060000}"/>
    <cellStyle name="Milliers 69 2 4" xfId="5897" xr:uid="{00000000-0005-0000-0000-00008A060000}"/>
    <cellStyle name="Milliers 69 2 5" xfId="5153" xr:uid="{00000000-0005-0000-0000-00008A060000}"/>
    <cellStyle name="Milliers 7" xfId="1275" xr:uid="{00000000-0005-0000-0000-00008B060000}"/>
    <cellStyle name="Milliers 7 2" xfId="2589" xr:uid="{00000000-0005-0000-0000-00008C060000}"/>
    <cellStyle name="Milliers 7 2 2" xfId="3452" xr:uid="{00000000-0005-0000-0000-00008C060000}"/>
    <cellStyle name="Milliers 7 2 2 2" xfId="6710" xr:uid="{00000000-0005-0000-0000-00008C060000}"/>
    <cellStyle name="Milliers 7 2 3" xfId="4344" xr:uid="{00000000-0005-0000-0000-00008C060000}"/>
    <cellStyle name="Milliers 7 2 3 2" xfId="7485" xr:uid="{00000000-0005-0000-0000-00008C060000}"/>
    <cellStyle name="Milliers 7 2 4" xfId="5898" xr:uid="{00000000-0005-0000-0000-00008C060000}"/>
    <cellStyle name="Milliers 7 2 5" xfId="5154" xr:uid="{00000000-0005-0000-0000-00008C060000}"/>
    <cellStyle name="Milliers 70" xfId="1843" xr:uid="{00000000-0005-0000-0000-00008D060000}"/>
    <cellStyle name="Milliers 70 2" xfId="2590" xr:uid="{00000000-0005-0000-0000-00008E060000}"/>
    <cellStyle name="Milliers 70 2 2" xfId="3453" xr:uid="{00000000-0005-0000-0000-00008E060000}"/>
    <cellStyle name="Milliers 70 2 2 2" xfId="6711" xr:uid="{00000000-0005-0000-0000-00008E060000}"/>
    <cellStyle name="Milliers 70 2 3" xfId="4345" xr:uid="{00000000-0005-0000-0000-00008E060000}"/>
    <cellStyle name="Milliers 70 2 3 2" xfId="7486" xr:uid="{00000000-0005-0000-0000-00008E060000}"/>
    <cellStyle name="Milliers 70 2 4" xfId="5899" xr:uid="{00000000-0005-0000-0000-00008E060000}"/>
    <cellStyle name="Milliers 70 2 5" xfId="5155" xr:uid="{00000000-0005-0000-0000-00008E060000}"/>
    <cellStyle name="Milliers 71" xfId="1844" xr:uid="{00000000-0005-0000-0000-00008F060000}"/>
    <cellStyle name="Milliers 71 2" xfId="2591" xr:uid="{00000000-0005-0000-0000-000090060000}"/>
    <cellStyle name="Milliers 71 2 2" xfId="3454" xr:uid="{00000000-0005-0000-0000-000090060000}"/>
    <cellStyle name="Milliers 71 2 2 2" xfId="6712" xr:uid="{00000000-0005-0000-0000-000090060000}"/>
    <cellStyle name="Milliers 71 2 3" xfId="4346" xr:uid="{00000000-0005-0000-0000-000090060000}"/>
    <cellStyle name="Milliers 71 2 3 2" xfId="7487" xr:uid="{00000000-0005-0000-0000-000090060000}"/>
    <cellStyle name="Milliers 71 2 4" xfId="5900" xr:uid="{00000000-0005-0000-0000-000090060000}"/>
    <cellStyle name="Milliers 71 2 5" xfId="5156" xr:uid="{00000000-0005-0000-0000-000090060000}"/>
    <cellStyle name="Milliers 72" xfId="1845" xr:uid="{00000000-0005-0000-0000-000091060000}"/>
    <cellStyle name="Milliers 72 2" xfId="2592" xr:uid="{00000000-0005-0000-0000-000092060000}"/>
    <cellStyle name="Milliers 72 2 2" xfId="3455" xr:uid="{00000000-0005-0000-0000-000092060000}"/>
    <cellStyle name="Milliers 72 2 2 2" xfId="6713" xr:uid="{00000000-0005-0000-0000-000092060000}"/>
    <cellStyle name="Milliers 72 2 3" xfId="4347" xr:uid="{00000000-0005-0000-0000-000092060000}"/>
    <cellStyle name="Milliers 72 2 3 2" xfId="7488" xr:uid="{00000000-0005-0000-0000-000092060000}"/>
    <cellStyle name="Milliers 72 2 4" xfId="5901" xr:uid="{00000000-0005-0000-0000-000092060000}"/>
    <cellStyle name="Milliers 72 2 5" xfId="5157" xr:uid="{00000000-0005-0000-0000-000092060000}"/>
    <cellStyle name="Milliers 73" xfId="1846" xr:uid="{00000000-0005-0000-0000-000093060000}"/>
    <cellStyle name="Milliers 73 2" xfId="2593" xr:uid="{00000000-0005-0000-0000-000094060000}"/>
    <cellStyle name="Milliers 73 2 2" xfId="3456" xr:uid="{00000000-0005-0000-0000-000094060000}"/>
    <cellStyle name="Milliers 73 2 2 2" xfId="6714" xr:uid="{00000000-0005-0000-0000-000094060000}"/>
    <cellStyle name="Milliers 73 2 3" xfId="4348" xr:uid="{00000000-0005-0000-0000-000094060000}"/>
    <cellStyle name="Milliers 73 2 3 2" xfId="7489" xr:uid="{00000000-0005-0000-0000-000094060000}"/>
    <cellStyle name="Milliers 73 2 4" xfId="5902" xr:uid="{00000000-0005-0000-0000-000094060000}"/>
    <cellStyle name="Milliers 73 2 5" xfId="5158" xr:uid="{00000000-0005-0000-0000-000094060000}"/>
    <cellStyle name="Milliers 74" xfId="1847" xr:uid="{00000000-0005-0000-0000-000095060000}"/>
    <cellStyle name="Milliers 74 2" xfId="2594" xr:uid="{00000000-0005-0000-0000-000096060000}"/>
    <cellStyle name="Milliers 74 2 2" xfId="3457" xr:uid="{00000000-0005-0000-0000-000096060000}"/>
    <cellStyle name="Milliers 74 2 2 2" xfId="6715" xr:uid="{00000000-0005-0000-0000-000096060000}"/>
    <cellStyle name="Milliers 74 2 3" xfId="4349" xr:uid="{00000000-0005-0000-0000-000096060000}"/>
    <cellStyle name="Milliers 74 2 3 2" xfId="7490" xr:uid="{00000000-0005-0000-0000-000096060000}"/>
    <cellStyle name="Milliers 74 2 4" xfId="5903" xr:uid="{00000000-0005-0000-0000-000096060000}"/>
    <cellStyle name="Milliers 74 2 5" xfId="5159" xr:uid="{00000000-0005-0000-0000-000096060000}"/>
    <cellStyle name="Milliers 75" xfId="1848" xr:uid="{00000000-0005-0000-0000-000097060000}"/>
    <cellStyle name="Milliers 75 2" xfId="2595" xr:uid="{00000000-0005-0000-0000-000098060000}"/>
    <cellStyle name="Milliers 75 2 2" xfId="3458" xr:uid="{00000000-0005-0000-0000-000098060000}"/>
    <cellStyle name="Milliers 75 2 2 2" xfId="6716" xr:uid="{00000000-0005-0000-0000-000098060000}"/>
    <cellStyle name="Milliers 75 2 3" xfId="4350" xr:uid="{00000000-0005-0000-0000-000098060000}"/>
    <cellStyle name="Milliers 75 2 3 2" xfId="7491" xr:uid="{00000000-0005-0000-0000-000098060000}"/>
    <cellStyle name="Milliers 75 2 4" xfId="5904" xr:uid="{00000000-0005-0000-0000-000098060000}"/>
    <cellStyle name="Milliers 75 2 5" xfId="5160" xr:uid="{00000000-0005-0000-0000-000098060000}"/>
    <cellStyle name="Milliers 76" xfId="1849" xr:uid="{00000000-0005-0000-0000-000099060000}"/>
    <cellStyle name="Milliers 76 2" xfId="2596" xr:uid="{00000000-0005-0000-0000-00009A060000}"/>
    <cellStyle name="Milliers 76 2 2" xfId="3459" xr:uid="{00000000-0005-0000-0000-00009A060000}"/>
    <cellStyle name="Milliers 76 2 2 2" xfId="6717" xr:uid="{00000000-0005-0000-0000-00009A060000}"/>
    <cellStyle name="Milliers 76 2 3" xfId="4351" xr:uid="{00000000-0005-0000-0000-00009A060000}"/>
    <cellStyle name="Milliers 76 2 3 2" xfId="7492" xr:uid="{00000000-0005-0000-0000-00009A060000}"/>
    <cellStyle name="Milliers 76 2 4" xfId="5905" xr:uid="{00000000-0005-0000-0000-00009A060000}"/>
    <cellStyle name="Milliers 76 2 5" xfId="5161" xr:uid="{00000000-0005-0000-0000-00009A060000}"/>
    <cellStyle name="Milliers 77" xfId="1850" xr:uid="{00000000-0005-0000-0000-00009B060000}"/>
    <cellStyle name="Milliers 77 2" xfId="2597" xr:uid="{00000000-0005-0000-0000-00009C060000}"/>
    <cellStyle name="Milliers 77 2 2" xfId="3460" xr:uid="{00000000-0005-0000-0000-00009C060000}"/>
    <cellStyle name="Milliers 77 2 2 2" xfId="6718" xr:uid="{00000000-0005-0000-0000-00009C060000}"/>
    <cellStyle name="Milliers 77 2 3" xfId="4352" xr:uid="{00000000-0005-0000-0000-00009C060000}"/>
    <cellStyle name="Milliers 77 2 3 2" xfId="7493" xr:uid="{00000000-0005-0000-0000-00009C060000}"/>
    <cellStyle name="Milliers 77 2 4" xfId="5906" xr:uid="{00000000-0005-0000-0000-00009C060000}"/>
    <cellStyle name="Milliers 77 2 5" xfId="5162" xr:uid="{00000000-0005-0000-0000-00009C060000}"/>
    <cellStyle name="Milliers 78" xfId="1851" xr:uid="{00000000-0005-0000-0000-00009D060000}"/>
    <cellStyle name="Milliers 78 2" xfId="2598" xr:uid="{00000000-0005-0000-0000-00009E060000}"/>
    <cellStyle name="Milliers 78 2 2" xfId="3461" xr:uid="{00000000-0005-0000-0000-00009E060000}"/>
    <cellStyle name="Milliers 78 2 2 2" xfId="6719" xr:uid="{00000000-0005-0000-0000-00009E060000}"/>
    <cellStyle name="Milliers 78 2 3" xfId="4353" xr:uid="{00000000-0005-0000-0000-00009E060000}"/>
    <cellStyle name="Milliers 78 2 3 2" xfId="7494" xr:uid="{00000000-0005-0000-0000-00009E060000}"/>
    <cellStyle name="Milliers 78 2 4" xfId="5907" xr:uid="{00000000-0005-0000-0000-00009E060000}"/>
    <cellStyle name="Milliers 78 2 5" xfId="5163" xr:uid="{00000000-0005-0000-0000-00009E060000}"/>
    <cellStyle name="Milliers 79" xfId="1852" xr:uid="{00000000-0005-0000-0000-00009F060000}"/>
    <cellStyle name="Milliers 79 2" xfId="2599" xr:uid="{00000000-0005-0000-0000-0000A0060000}"/>
    <cellStyle name="Milliers 79 2 2" xfId="3462" xr:uid="{00000000-0005-0000-0000-0000A0060000}"/>
    <cellStyle name="Milliers 79 2 2 2" xfId="6720" xr:uid="{00000000-0005-0000-0000-0000A0060000}"/>
    <cellStyle name="Milliers 79 2 3" xfId="4354" xr:uid="{00000000-0005-0000-0000-0000A0060000}"/>
    <cellStyle name="Milliers 79 2 3 2" xfId="7495" xr:uid="{00000000-0005-0000-0000-0000A0060000}"/>
    <cellStyle name="Milliers 79 2 4" xfId="5908" xr:uid="{00000000-0005-0000-0000-0000A0060000}"/>
    <cellStyle name="Milliers 79 2 5" xfId="5164" xr:uid="{00000000-0005-0000-0000-0000A0060000}"/>
    <cellStyle name="Milliers 8" xfId="1653" xr:uid="{00000000-0005-0000-0000-0000A1060000}"/>
    <cellStyle name="Milliers 8 2" xfId="1714" xr:uid="{00000000-0005-0000-0000-0000A2060000}"/>
    <cellStyle name="Milliers 8 2 2" xfId="2601" xr:uid="{00000000-0005-0000-0000-0000A3060000}"/>
    <cellStyle name="Milliers 8 2 2 2" xfId="3464" xr:uid="{00000000-0005-0000-0000-0000A3060000}"/>
    <cellStyle name="Milliers 8 2 2 2 2" xfId="6722" xr:uid="{00000000-0005-0000-0000-0000A3060000}"/>
    <cellStyle name="Milliers 8 2 2 3" xfId="4356" xr:uid="{00000000-0005-0000-0000-0000A3060000}"/>
    <cellStyle name="Milliers 8 2 2 3 2" xfId="7497" xr:uid="{00000000-0005-0000-0000-0000A3060000}"/>
    <cellStyle name="Milliers 8 2 2 4" xfId="5910" xr:uid="{00000000-0005-0000-0000-0000A3060000}"/>
    <cellStyle name="Milliers 8 2 2 5" xfId="5166" xr:uid="{00000000-0005-0000-0000-0000A3060000}"/>
    <cellStyle name="Milliers 8 2 3" xfId="2956" xr:uid="{00000000-0005-0000-0000-0000A2060000}"/>
    <cellStyle name="Milliers 8 2 3 2" xfId="6214" xr:uid="{00000000-0005-0000-0000-0000A2060000}"/>
    <cellStyle name="Milliers 8 2 4" xfId="3766" xr:uid="{00000000-0005-0000-0000-0000A2060000}"/>
    <cellStyle name="Milliers 8 2 4 2" xfId="6989" xr:uid="{00000000-0005-0000-0000-0000A2060000}"/>
    <cellStyle name="Milliers 8 2 5" xfId="5403" xr:uid="{00000000-0005-0000-0000-0000A2060000}"/>
    <cellStyle name="Milliers 8 2 6" xfId="4659" xr:uid="{00000000-0005-0000-0000-0000A2060000}"/>
    <cellStyle name="Milliers 8 3" xfId="2600" xr:uid="{00000000-0005-0000-0000-0000A4060000}"/>
    <cellStyle name="Milliers 8 3 2" xfId="3463" xr:uid="{00000000-0005-0000-0000-0000A4060000}"/>
    <cellStyle name="Milliers 8 3 2 2" xfId="6721" xr:uid="{00000000-0005-0000-0000-0000A4060000}"/>
    <cellStyle name="Milliers 8 3 3" xfId="4355" xr:uid="{00000000-0005-0000-0000-0000A4060000}"/>
    <cellStyle name="Milliers 8 3 3 2" xfId="7496" xr:uid="{00000000-0005-0000-0000-0000A4060000}"/>
    <cellStyle name="Milliers 8 3 4" xfId="5909" xr:uid="{00000000-0005-0000-0000-0000A4060000}"/>
    <cellStyle name="Milliers 8 3 5" xfId="5165" xr:uid="{00000000-0005-0000-0000-0000A4060000}"/>
    <cellStyle name="Milliers 8 4" xfId="2950" xr:uid="{00000000-0005-0000-0000-0000A1060000}"/>
    <cellStyle name="Milliers 8 4 2" xfId="6208" xr:uid="{00000000-0005-0000-0000-0000A1060000}"/>
    <cellStyle name="Milliers 8 5" xfId="3758" xr:uid="{00000000-0005-0000-0000-0000A1060000}"/>
    <cellStyle name="Milliers 8 5 2" xfId="6983" xr:uid="{00000000-0005-0000-0000-0000A1060000}"/>
    <cellStyle name="Milliers 8 6" xfId="5395" xr:uid="{00000000-0005-0000-0000-0000A1060000}"/>
    <cellStyle name="Milliers 8 7" xfId="4651" xr:uid="{00000000-0005-0000-0000-0000A1060000}"/>
    <cellStyle name="Milliers 80" xfId="1853" xr:uid="{00000000-0005-0000-0000-0000A5060000}"/>
    <cellStyle name="Milliers 80 2" xfId="2602" xr:uid="{00000000-0005-0000-0000-0000A6060000}"/>
    <cellStyle name="Milliers 80 2 2" xfId="3465" xr:uid="{00000000-0005-0000-0000-0000A6060000}"/>
    <cellStyle name="Milliers 80 2 2 2" xfId="6723" xr:uid="{00000000-0005-0000-0000-0000A6060000}"/>
    <cellStyle name="Milliers 80 2 3" xfId="4357" xr:uid="{00000000-0005-0000-0000-0000A6060000}"/>
    <cellStyle name="Milliers 80 2 3 2" xfId="7498" xr:uid="{00000000-0005-0000-0000-0000A6060000}"/>
    <cellStyle name="Milliers 80 2 4" xfId="5911" xr:uid="{00000000-0005-0000-0000-0000A6060000}"/>
    <cellStyle name="Milliers 80 2 5" xfId="5167" xr:uid="{00000000-0005-0000-0000-0000A6060000}"/>
    <cellStyle name="Milliers 81" xfId="1854" xr:uid="{00000000-0005-0000-0000-0000A7060000}"/>
    <cellStyle name="Milliers 81 2" xfId="2603" xr:uid="{00000000-0005-0000-0000-0000A8060000}"/>
    <cellStyle name="Milliers 81 2 2" xfId="3466" xr:uid="{00000000-0005-0000-0000-0000A8060000}"/>
    <cellStyle name="Milliers 81 2 2 2" xfId="6724" xr:uid="{00000000-0005-0000-0000-0000A8060000}"/>
    <cellStyle name="Milliers 81 2 3" xfId="4358" xr:uid="{00000000-0005-0000-0000-0000A8060000}"/>
    <cellStyle name="Milliers 81 2 3 2" xfId="7499" xr:uid="{00000000-0005-0000-0000-0000A8060000}"/>
    <cellStyle name="Milliers 81 2 4" xfId="5912" xr:uid="{00000000-0005-0000-0000-0000A8060000}"/>
    <cellStyle name="Milliers 81 2 5" xfId="5168" xr:uid="{00000000-0005-0000-0000-0000A8060000}"/>
    <cellStyle name="Milliers 82" xfId="1855" xr:uid="{00000000-0005-0000-0000-0000A9060000}"/>
    <cellStyle name="Milliers 82 2" xfId="2604" xr:uid="{00000000-0005-0000-0000-0000AA060000}"/>
    <cellStyle name="Milliers 82 2 2" xfId="3467" xr:uid="{00000000-0005-0000-0000-0000AA060000}"/>
    <cellStyle name="Milliers 82 2 2 2" xfId="6725" xr:uid="{00000000-0005-0000-0000-0000AA060000}"/>
    <cellStyle name="Milliers 82 2 3" xfId="4359" xr:uid="{00000000-0005-0000-0000-0000AA060000}"/>
    <cellStyle name="Milliers 82 2 3 2" xfId="7500" xr:uid="{00000000-0005-0000-0000-0000AA060000}"/>
    <cellStyle name="Milliers 82 2 4" xfId="5913" xr:uid="{00000000-0005-0000-0000-0000AA060000}"/>
    <cellStyle name="Milliers 82 2 5" xfId="5169" xr:uid="{00000000-0005-0000-0000-0000AA060000}"/>
    <cellStyle name="Milliers 83" xfId="1856" xr:uid="{00000000-0005-0000-0000-0000AB060000}"/>
    <cellStyle name="Milliers 83 2" xfId="2605" xr:uid="{00000000-0005-0000-0000-0000AC060000}"/>
    <cellStyle name="Milliers 83 2 2" xfId="3468" xr:uid="{00000000-0005-0000-0000-0000AC060000}"/>
    <cellStyle name="Milliers 83 2 2 2" xfId="6726" xr:uid="{00000000-0005-0000-0000-0000AC060000}"/>
    <cellStyle name="Milliers 83 2 3" xfId="4360" xr:uid="{00000000-0005-0000-0000-0000AC060000}"/>
    <cellStyle name="Milliers 83 2 3 2" xfId="7501" xr:uid="{00000000-0005-0000-0000-0000AC060000}"/>
    <cellStyle name="Milliers 83 2 4" xfId="5914" xr:uid="{00000000-0005-0000-0000-0000AC060000}"/>
    <cellStyle name="Milliers 83 2 5" xfId="5170" xr:uid="{00000000-0005-0000-0000-0000AC060000}"/>
    <cellStyle name="Milliers 84" xfId="1857" xr:uid="{00000000-0005-0000-0000-0000AD060000}"/>
    <cellStyle name="Milliers 84 2" xfId="2606" xr:uid="{00000000-0005-0000-0000-0000AE060000}"/>
    <cellStyle name="Milliers 84 2 2" xfId="3469" xr:uid="{00000000-0005-0000-0000-0000AE060000}"/>
    <cellStyle name="Milliers 84 2 2 2" xfId="6727" xr:uid="{00000000-0005-0000-0000-0000AE060000}"/>
    <cellStyle name="Milliers 84 2 3" xfId="4361" xr:uid="{00000000-0005-0000-0000-0000AE060000}"/>
    <cellStyle name="Milliers 84 2 3 2" xfId="7502" xr:uid="{00000000-0005-0000-0000-0000AE060000}"/>
    <cellStyle name="Milliers 84 2 4" xfId="5915" xr:uid="{00000000-0005-0000-0000-0000AE060000}"/>
    <cellStyle name="Milliers 84 2 5" xfId="5171" xr:uid="{00000000-0005-0000-0000-0000AE060000}"/>
    <cellStyle name="Milliers 85" xfId="1858" xr:uid="{00000000-0005-0000-0000-0000AF060000}"/>
    <cellStyle name="Milliers 85 2" xfId="2607" xr:uid="{00000000-0005-0000-0000-0000B0060000}"/>
    <cellStyle name="Milliers 85 2 2" xfId="3470" xr:uid="{00000000-0005-0000-0000-0000B0060000}"/>
    <cellStyle name="Milliers 85 2 2 2" xfId="6728" xr:uid="{00000000-0005-0000-0000-0000B0060000}"/>
    <cellStyle name="Milliers 85 2 3" xfId="4362" xr:uid="{00000000-0005-0000-0000-0000B0060000}"/>
    <cellStyle name="Milliers 85 2 3 2" xfId="7503" xr:uid="{00000000-0005-0000-0000-0000B0060000}"/>
    <cellStyle name="Milliers 85 2 4" xfId="5916" xr:uid="{00000000-0005-0000-0000-0000B0060000}"/>
    <cellStyle name="Milliers 85 2 5" xfId="5172" xr:uid="{00000000-0005-0000-0000-0000B0060000}"/>
    <cellStyle name="Milliers 86" xfId="1859" xr:uid="{00000000-0005-0000-0000-0000B1060000}"/>
    <cellStyle name="Milliers 86 2" xfId="2608" xr:uid="{00000000-0005-0000-0000-0000B2060000}"/>
    <cellStyle name="Milliers 86 2 2" xfId="3471" xr:uid="{00000000-0005-0000-0000-0000B2060000}"/>
    <cellStyle name="Milliers 86 2 2 2" xfId="6729" xr:uid="{00000000-0005-0000-0000-0000B2060000}"/>
    <cellStyle name="Milliers 86 2 3" xfId="4363" xr:uid="{00000000-0005-0000-0000-0000B2060000}"/>
    <cellStyle name="Milliers 86 2 3 2" xfId="7504" xr:uid="{00000000-0005-0000-0000-0000B2060000}"/>
    <cellStyle name="Milliers 86 2 4" xfId="5917" xr:uid="{00000000-0005-0000-0000-0000B2060000}"/>
    <cellStyle name="Milliers 86 2 5" xfId="5173" xr:uid="{00000000-0005-0000-0000-0000B2060000}"/>
    <cellStyle name="Milliers 87" xfId="1860" xr:uid="{00000000-0005-0000-0000-0000B3060000}"/>
    <cellStyle name="Milliers 87 2" xfId="2609" xr:uid="{00000000-0005-0000-0000-0000B4060000}"/>
    <cellStyle name="Milliers 87 2 2" xfId="3472" xr:uid="{00000000-0005-0000-0000-0000B4060000}"/>
    <cellStyle name="Milliers 87 2 2 2" xfId="6730" xr:uid="{00000000-0005-0000-0000-0000B4060000}"/>
    <cellStyle name="Milliers 87 2 3" xfId="4364" xr:uid="{00000000-0005-0000-0000-0000B4060000}"/>
    <cellStyle name="Milliers 87 2 3 2" xfId="7505" xr:uid="{00000000-0005-0000-0000-0000B4060000}"/>
    <cellStyle name="Milliers 87 2 4" xfId="5918" xr:uid="{00000000-0005-0000-0000-0000B4060000}"/>
    <cellStyle name="Milliers 87 2 5" xfId="5174" xr:uid="{00000000-0005-0000-0000-0000B4060000}"/>
    <cellStyle name="Milliers 88" xfId="1861" xr:uid="{00000000-0005-0000-0000-0000B5060000}"/>
    <cellStyle name="Milliers 88 2" xfId="2610" xr:uid="{00000000-0005-0000-0000-0000B6060000}"/>
    <cellStyle name="Milliers 88 2 2" xfId="3473" xr:uid="{00000000-0005-0000-0000-0000B6060000}"/>
    <cellStyle name="Milliers 88 2 2 2" xfId="6731" xr:uid="{00000000-0005-0000-0000-0000B6060000}"/>
    <cellStyle name="Milliers 88 2 3" xfId="4365" xr:uid="{00000000-0005-0000-0000-0000B6060000}"/>
    <cellStyle name="Milliers 88 2 3 2" xfId="7506" xr:uid="{00000000-0005-0000-0000-0000B6060000}"/>
    <cellStyle name="Milliers 88 2 4" xfId="5919" xr:uid="{00000000-0005-0000-0000-0000B6060000}"/>
    <cellStyle name="Milliers 88 2 5" xfId="5175" xr:uid="{00000000-0005-0000-0000-0000B6060000}"/>
    <cellStyle name="Milliers 89" xfId="1862" xr:uid="{00000000-0005-0000-0000-0000B7060000}"/>
    <cellStyle name="Milliers 89 2" xfId="2611" xr:uid="{00000000-0005-0000-0000-0000B8060000}"/>
    <cellStyle name="Milliers 89 2 2" xfId="3474" xr:uid="{00000000-0005-0000-0000-0000B8060000}"/>
    <cellStyle name="Milliers 89 2 2 2" xfId="6732" xr:uid="{00000000-0005-0000-0000-0000B8060000}"/>
    <cellStyle name="Milliers 89 2 3" xfId="4366" xr:uid="{00000000-0005-0000-0000-0000B8060000}"/>
    <cellStyle name="Milliers 89 2 3 2" xfId="7507" xr:uid="{00000000-0005-0000-0000-0000B8060000}"/>
    <cellStyle name="Milliers 89 2 4" xfId="5920" xr:uid="{00000000-0005-0000-0000-0000B8060000}"/>
    <cellStyle name="Milliers 89 2 5" xfId="5176" xr:uid="{00000000-0005-0000-0000-0000B8060000}"/>
    <cellStyle name="Milliers 9" xfId="1712" xr:uid="{00000000-0005-0000-0000-0000B9060000}"/>
    <cellStyle name="Milliers 9 2" xfId="2612" xr:uid="{00000000-0005-0000-0000-0000BA060000}"/>
    <cellStyle name="Milliers 9 2 2" xfId="3475" xr:uid="{00000000-0005-0000-0000-0000BA060000}"/>
    <cellStyle name="Milliers 9 2 2 2" xfId="6733" xr:uid="{00000000-0005-0000-0000-0000BA060000}"/>
    <cellStyle name="Milliers 9 2 3" xfId="4367" xr:uid="{00000000-0005-0000-0000-0000BA060000}"/>
    <cellStyle name="Milliers 9 2 3 2" xfId="7508" xr:uid="{00000000-0005-0000-0000-0000BA060000}"/>
    <cellStyle name="Milliers 9 2 4" xfId="5921" xr:uid="{00000000-0005-0000-0000-0000BA060000}"/>
    <cellStyle name="Milliers 9 2 5" xfId="5177" xr:uid="{00000000-0005-0000-0000-0000BA060000}"/>
    <cellStyle name="Milliers 9 3" xfId="2954" xr:uid="{00000000-0005-0000-0000-0000B9060000}"/>
    <cellStyle name="Milliers 9 3 2" xfId="6212" xr:uid="{00000000-0005-0000-0000-0000B9060000}"/>
    <cellStyle name="Milliers 9 4" xfId="3764" xr:uid="{00000000-0005-0000-0000-0000B9060000}"/>
    <cellStyle name="Milliers 9 4 2" xfId="6987" xr:uid="{00000000-0005-0000-0000-0000B9060000}"/>
    <cellStyle name="Milliers 9 5" xfId="5401" xr:uid="{00000000-0005-0000-0000-0000B9060000}"/>
    <cellStyle name="Milliers 9 6" xfId="4657" xr:uid="{00000000-0005-0000-0000-0000B9060000}"/>
    <cellStyle name="Milliers 90" xfId="1863" xr:uid="{00000000-0005-0000-0000-0000BB060000}"/>
    <cellStyle name="Milliers 90 2" xfId="2613" xr:uid="{00000000-0005-0000-0000-0000BC060000}"/>
    <cellStyle name="Milliers 90 2 2" xfId="3476" xr:uid="{00000000-0005-0000-0000-0000BC060000}"/>
    <cellStyle name="Milliers 90 2 2 2" xfId="6734" xr:uid="{00000000-0005-0000-0000-0000BC060000}"/>
    <cellStyle name="Milliers 90 2 3" xfId="4368" xr:uid="{00000000-0005-0000-0000-0000BC060000}"/>
    <cellStyle name="Milliers 90 2 3 2" xfId="7509" xr:uid="{00000000-0005-0000-0000-0000BC060000}"/>
    <cellStyle name="Milliers 90 2 4" xfId="5922" xr:uid="{00000000-0005-0000-0000-0000BC060000}"/>
    <cellStyle name="Milliers 90 2 5" xfId="5178" xr:uid="{00000000-0005-0000-0000-0000BC060000}"/>
    <cellStyle name="Milliers 91" xfId="1864" xr:uid="{00000000-0005-0000-0000-0000BD060000}"/>
    <cellStyle name="Milliers 91 2" xfId="2614" xr:uid="{00000000-0005-0000-0000-0000BE060000}"/>
    <cellStyle name="Milliers 91 2 2" xfId="3477" xr:uid="{00000000-0005-0000-0000-0000BE060000}"/>
    <cellStyle name="Milliers 91 2 2 2" xfId="6735" xr:uid="{00000000-0005-0000-0000-0000BE060000}"/>
    <cellStyle name="Milliers 91 2 3" xfId="4369" xr:uid="{00000000-0005-0000-0000-0000BE060000}"/>
    <cellStyle name="Milliers 91 2 3 2" xfId="7510" xr:uid="{00000000-0005-0000-0000-0000BE060000}"/>
    <cellStyle name="Milliers 91 2 4" xfId="5923" xr:uid="{00000000-0005-0000-0000-0000BE060000}"/>
    <cellStyle name="Milliers 91 2 5" xfId="5179" xr:uid="{00000000-0005-0000-0000-0000BE060000}"/>
    <cellStyle name="Milliers 92" xfId="1865" xr:uid="{00000000-0005-0000-0000-0000BF060000}"/>
    <cellStyle name="Milliers 92 2" xfId="2615" xr:uid="{00000000-0005-0000-0000-0000C0060000}"/>
    <cellStyle name="Milliers 92 2 2" xfId="3478" xr:uid="{00000000-0005-0000-0000-0000C0060000}"/>
    <cellStyle name="Milliers 92 2 2 2" xfId="6736" xr:uid="{00000000-0005-0000-0000-0000C0060000}"/>
    <cellStyle name="Milliers 92 2 3" xfId="4370" xr:uid="{00000000-0005-0000-0000-0000C0060000}"/>
    <cellStyle name="Milliers 92 2 3 2" xfId="7511" xr:uid="{00000000-0005-0000-0000-0000C0060000}"/>
    <cellStyle name="Milliers 92 2 4" xfId="5924" xr:uid="{00000000-0005-0000-0000-0000C0060000}"/>
    <cellStyle name="Milliers 92 2 5" xfId="5180" xr:uid="{00000000-0005-0000-0000-0000C0060000}"/>
    <cellStyle name="Milliers 93" xfId="1866" xr:uid="{00000000-0005-0000-0000-0000C1060000}"/>
    <cellStyle name="Milliers 93 2" xfId="2616" xr:uid="{00000000-0005-0000-0000-0000C2060000}"/>
    <cellStyle name="Milliers 93 2 2" xfId="3479" xr:uid="{00000000-0005-0000-0000-0000C2060000}"/>
    <cellStyle name="Milliers 93 2 2 2" xfId="6737" xr:uid="{00000000-0005-0000-0000-0000C2060000}"/>
    <cellStyle name="Milliers 93 2 3" xfId="4371" xr:uid="{00000000-0005-0000-0000-0000C2060000}"/>
    <cellStyle name="Milliers 93 2 3 2" xfId="7512" xr:uid="{00000000-0005-0000-0000-0000C2060000}"/>
    <cellStyle name="Milliers 93 2 4" xfId="5925" xr:uid="{00000000-0005-0000-0000-0000C2060000}"/>
    <cellStyle name="Milliers 93 2 5" xfId="5181" xr:uid="{00000000-0005-0000-0000-0000C2060000}"/>
    <cellStyle name="Milliers 94" xfId="1867" xr:uid="{00000000-0005-0000-0000-0000C3060000}"/>
    <cellStyle name="Milliers 94 2" xfId="2617" xr:uid="{00000000-0005-0000-0000-0000C4060000}"/>
    <cellStyle name="Milliers 94 2 2" xfId="3480" xr:uid="{00000000-0005-0000-0000-0000C4060000}"/>
    <cellStyle name="Milliers 94 2 2 2" xfId="6738" xr:uid="{00000000-0005-0000-0000-0000C4060000}"/>
    <cellStyle name="Milliers 94 2 3" xfId="4372" xr:uid="{00000000-0005-0000-0000-0000C4060000}"/>
    <cellStyle name="Milliers 94 2 3 2" xfId="7513" xr:uid="{00000000-0005-0000-0000-0000C4060000}"/>
    <cellStyle name="Milliers 94 2 4" xfId="5926" xr:uid="{00000000-0005-0000-0000-0000C4060000}"/>
    <cellStyle name="Milliers 94 2 5" xfId="5182" xr:uid="{00000000-0005-0000-0000-0000C4060000}"/>
    <cellStyle name="Milliers 95" xfId="1868" xr:uid="{00000000-0005-0000-0000-0000C5060000}"/>
    <cellStyle name="Milliers 95 2" xfId="2618" xr:uid="{00000000-0005-0000-0000-0000C6060000}"/>
    <cellStyle name="Milliers 95 2 2" xfId="3481" xr:uid="{00000000-0005-0000-0000-0000C6060000}"/>
    <cellStyle name="Milliers 95 2 2 2" xfId="6739" xr:uid="{00000000-0005-0000-0000-0000C6060000}"/>
    <cellStyle name="Milliers 95 2 3" xfId="4373" xr:uid="{00000000-0005-0000-0000-0000C6060000}"/>
    <cellStyle name="Milliers 95 2 3 2" xfId="7514" xr:uid="{00000000-0005-0000-0000-0000C6060000}"/>
    <cellStyle name="Milliers 95 2 4" xfId="5927" xr:uid="{00000000-0005-0000-0000-0000C6060000}"/>
    <cellStyle name="Milliers 95 2 5" xfId="5183" xr:uid="{00000000-0005-0000-0000-0000C6060000}"/>
    <cellStyle name="Milliers 96" xfId="1869" xr:uid="{00000000-0005-0000-0000-0000C7060000}"/>
    <cellStyle name="Milliers 96 2" xfId="2619" xr:uid="{00000000-0005-0000-0000-0000C8060000}"/>
    <cellStyle name="Milliers 96 2 2" xfId="3482" xr:uid="{00000000-0005-0000-0000-0000C8060000}"/>
    <cellStyle name="Milliers 96 2 2 2" xfId="6740" xr:uid="{00000000-0005-0000-0000-0000C8060000}"/>
    <cellStyle name="Milliers 96 2 3" xfId="4374" xr:uid="{00000000-0005-0000-0000-0000C8060000}"/>
    <cellStyle name="Milliers 96 2 3 2" xfId="7515" xr:uid="{00000000-0005-0000-0000-0000C8060000}"/>
    <cellStyle name="Milliers 96 2 4" xfId="5928" xr:uid="{00000000-0005-0000-0000-0000C8060000}"/>
    <cellStyle name="Milliers 96 2 5" xfId="5184" xr:uid="{00000000-0005-0000-0000-0000C8060000}"/>
    <cellStyle name="Milliers 97" xfId="1870" xr:uid="{00000000-0005-0000-0000-0000C9060000}"/>
    <cellStyle name="Milliers 97 2" xfId="2620" xr:uid="{00000000-0005-0000-0000-0000CA060000}"/>
    <cellStyle name="Milliers 97 2 2" xfId="3483" xr:uid="{00000000-0005-0000-0000-0000CA060000}"/>
    <cellStyle name="Milliers 97 2 2 2" xfId="6741" xr:uid="{00000000-0005-0000-0000-0000CA060000}"/>
    <cellStyle name="Milliers 97 2 3" xfId="4375" xr:uid="{00000000-0005-0000-0000-0000CA060000}"/>
    <cellStyle name="Milliers 97 2 3 2" xfId="7516" xr:uid="{00000000-0005-0000-0000-0000CA060000}"/>
    <cellStyle name="Milliers 97 2 4" xfId="5929" xr:uid="{00000000-0005-0000-0000-0000CA060000}"/>
    <cellStyle name="Milliers 97 2 5" xfId="5185" xr:uid="{00000000-0005-0000-0000-0000CA060000}"/>
    <cellStyle name="Milliers 98" xfId="1871" xr:uid="{00000000-0005-0000-0000-0000CB060000}"/>
    <cellStyle name="Milliers 98 2" xfId="2621" xr:uid="{00000000-0005-0000-0000-0000CC060000}"/>
    <cellStyle name="Milliers 98 2 2" xfId="3484" xr:uid="{00000000-0005-0000-0000-0000CC060000}"/>
    <cellStyle name="Milliers 98 2 2 2" xfId="6742" xr:uid="{00000000-0005-0000-0000-0000CC060000}"/>
    <cellStyle name="Milliers 98 2 3" xfId="4376" xr:uid="{00000000-0005-0000-0000-0000CC060000}"/>
    <cellStyle name="Milliers 98 2 3 2" xfId="7517" xr:uid="{00000000-0005-0000-0000-0000CC060000}"/>
    <cellStyle name="Milliers 98 2 4" xfId="5930" xr:uid="{00000000-0005-0000-0000-0000CC060000}"/>
    <cellStyle name="Milliers 98 2 5" xfId="5186" xr:uid="{00000000-0005-0000-0000-0000CC060000}"/>
    <cellStyle name="Milliers 99" xfId="1872" xr:uid="{00000000-0005-0000-0000-0000CD060000}"/>
    <cellStyle name="Milliers 99 2" xfId="2622" xr:uid="{00000000-0005-0000-0000-0000CE060000}"/>
    <cellStyle name="Milliers 99 2 2" xfId="3485" xr:uid="{00000000-0005-0000-0000-0000CE060000}"/>
    <cellStyle name="Milliers 99 2 2 2" xfId="6743" xr:uid="{00000000-0005-0000-0000-0000CE060000}"/>
    <cellStyle name="Milliers 99 2 3" xfId="4377" xr:uid="{00000000-0005-0000-0000-0000CE060000}"/>
    <cellStyle name="Milliers 99 2 3 2" xfId="7518" xr:uid="{00000000-0005-0000-0000-0000CE060000}"/>
    <cellStyle name="Milliers 99 2 4" xfId="5931" xr:uid="{00000000-0005-0000-0000-0000CE060000}"/>
    <cellStyle name="Milliers 99 2 5" xfId="5187" xr:uid="{00000000-0005-0000-0000-0000CE060000}"/>
    <cellStyle name="Monétaire 2" xfId="1276" xr:uid="{00000000-0005-0000-0000-0000CF060000}"/>
    <cellStyle name="Monétaire 2 2" xfId="2623" xr:uid="{00000000-0005-0000-0000-0000D0060000}"/>
    <cellStyle name="Monétaire 2 2 2" xfId="3486" xr:uid="{00000000-0005-0000-0000-0000D0060000}"/>
    <cellStyle name="Monétaire 2 2 2 2" xfId="6744" xr:uid="{00000000-0005-0000-0000-0000D0060000}"/>
    <cellStyle name="Monétaire 2 2 3" xfId="4378" xr:uid="{00000000-0005-0000-0000-0000D0060000}"/>
    <cellStyle name="Monétaire 2 2 3 2" xfId="7519" xr:uid="{00000000-0005-0000-0000-0000D0060000}"/>
    <cellStyle name="Monétaire 2 2 4" xfId="5932" xr:uid="{00000000-0005-0000-0000-0000D0060000}"/>
    <cellStyle name="Monétaire 2 2 5" xfId="5188" xr:uid="{00000000-0005-0000-0000-0000D0060000}"/>
    <cellStyle name="Monétaire 2 3" xfId="2948" xr:uid="{00000000-0005-0000-0000-0000CF060000}"/>
    <cellStyle name="Monétaire 2 3 2" xfId="6206" xr:uid="{00000000-0005-0000-0000-0000CF060000}"/>
    <cellStyle name="Monétaire 2 4" xfId="3748" xr:uid="{00000000-0005-0000-0000-0000CF060000}"/>
    <cellStyle name="Monétaire 2 4 2" xfId="6981" xr:uid="{00000000-0005-0000-0000-0000CF060000}"/>
    <cellStyle name="Monétaire 2 5" xfId="5393" xr:uid="{00000000-0005-0000-0000-0000CF060000}"/>
    <cellStyle name="Monétaire 2 6" xfId="4650" xr:uid="{00000000-0005-0000-0000-0000CF060000}"/>
    <cellStyle name="Neutre 10 2" xfId="1277" xr:uid="{00000000-0005-0000-0000-0000D1060000}"/>
    <cellStyle name="Neutre 10 3" xfId="1278" xr:uid="{00000000-0005-0000-0000-0000D2060000}"/>
    <cellStyle name="Neutre 11 2" xfId="1279" xr:uid="{00000000-0005-0000-0000-0000D3060000}"/>
    <cellStyle name="Neutre 11 3" xfId="1280" xr:uid="{00000000-0005-0000-0000-0000D4060000}"/>
    <cellStyle name="Neutre 12 2" xfId="1281" xr:uid="{00000000-0005-0000-0000-0000D5060000}"/>
    <cellStyle name="Neutre 12 3" xfId="1282" xr:uid="{00000000-0005-0000-0000-0000D6060000}"/>
    <cellStyle name="Neutre 13 2" xfId="1283" xr:uid="{00000000-0005-0000-0000-0000D7060000}"/>
    <cellStyle name="Neutre 13 3" xfId="1284" xr:uid="{00000000-0005-0000-0000-0000D8060000}"/>
    <cellStyle name="Neutre 14 2" xfId="1285" xr:uid="{00000000-0005-0000-0000-0000D9060000}"/>
    <cellStyle name="Neutre 14 3" xfId="1286" xr:uid="{00000000-0005-0000-0000-0000DA060000}"/>
    <cellStyle name="Neutre 15 2" xfId="1287" xr:uid="{00000000-0005-0000-0000-0000DB060000}"/>
    <cellStyle name="Neutre 15 3" xfId="1288" xr:uid="{00000000-0005-0000-0000-0000DC060000}"/>
    <cellStyle name="Neutre 16 2" xfId="1289" xr:uid="{00000000-0005-0000-0000-0000DD060000}"/>
    <cellStyle name="Neutre 16 3" xfId="1290" xr:uid="{00000000-0005-0000-0000-0000DE060000}"/>
    <cellStyle name="Neutre 17 2" xfId="1291" xr:uid="{00000000-0005-0000-0000-0000DF060000}"/>
    <cellStyle name="Neutre 17 3" xfId="1292" xr:uid="{00000000-0005-0000-0000-0000E0060000}"/>
    <cellStyle name="Neutre 2 2" xfId="1293" xr:uid="{00000000-0005-0000-0000-0000E1060000}"/>
    <cellStyle name="Neutre 2 3" xfId="1294" xr:uid="{00000000-0005-0000-0000-0000E2060000}"/>
    <cellStyle name="Neutre 3 2" xfId="1295" xr:uid="{00000000-0005-0000-0000-0000E3060000}"/>
    <cellStyle name="Neutre 3 3" xfId="1296" xr:uid="{00000000-0005-0000-0000-0000E4060000}"/>
    <cellStyle name="Neutre 4 2" xfId="1297" xr:uid="{00000000-0005-0000-0000-0000E5060000}"/>
    <cellStyle name="Neutre 4 3" xfId="1298" xr:uid="{00000000-0005-0000-0000-0000E6060000}"/>
    <cellStyle name="Neutre 5 2" xfId="1299" xr:uid="{00000000-0005-0000-0000-0000E7060000}"/>
    <cellStyle name="Neutre 5 3" xfId="1300" xr:uid="{00000000-0005-0000-0000-0000E8060000}"/>
    <cellStyle name="Neutre 6 2" xfId="1301" xr:uid="{00000000-0005-0000-0000-0000E9060000}"/>
    <cellStyle name="Neutre 6 3" xfId="1302" xr:uid="{00000000-0005-0000-0000-0000EA060000}"/>
    <cellStyle name="Neutre 7 2" xfId="1303" xr:uid="{00000000-0005-0000-0000-0000EB060000}"/>
    <cellStyle name="Neutre 7 3" xfId="1304" xr:uid="{00000000-0005-0000-0000-0000EC060000}"/>
    <cellStyle name="Neutre 8 2" xfId="1305" xr:uid="{00000000-0005-0000-0000-0000ED060000}"/>
    <cellStyle name="Neutre 8 3" xfId="1306" xr:uid="{00000000-0005-0000-0000-0000EE060000}"/>
    <cellStyle name="Neutre 9 2" xfId="1307" xr:uid="{00000000-0005-0000-0000-0000EF060000}"/>
    <cellStyle name="Neutre 9 3" xfId="1308" xr:uid="{00000000-0005-0000-0000-0000F0060000}"/>
    <cellStyle name="Normal" xfId="0" builtinId="0"/>
    <cellStyle name="Normal 10" xfId="1309" xr:uid="{00000000-0005-0000-0000-0000F2060000}"/>
    <cellStyle name="Normal 10 2" xfId="2225" xr:uid="{00000000-0005-0000-0000-0000F3060000}"/>
    <cellStyle name="Normal 10 2 2" xfId="2624" xr:uid="{00000000-0005-0000-0000-0000F4060000}"/>
    <cellStyle name="Normal 10 2 2 2" xfId="3487" xr:uid="{00000000-0005-0000-0000-0000F4060000}"/>
    <cellStyle name="Normal 10 2 2 2 2" xfId="6745" xr:uid="{00000000-0005-0000-0000-0000F4060000}"/>
    <cellStyle name="Normal 10 2 2 3" xfId="4379" xr:uid="{00000000-0005-0000-0000-0000F4060000}"/>
    <cellStyle name="Normal 10 2 2 3 2" xfId="7520" xr:uid="{00000000-0005-0000-0000-0000F4060000}"/>
    <cellStyle name="Normal 10 2 2 4" xfId="5933" xr:uid="{00000000-0005-0000-0000-0000F4060000}"/>
    <cellStyle name="Normal 10 2 2 5" xfId="5189" xr:uid="{00000000-0005-0000-0000-0000F4060000}"/>
    <cellStyle name="Normal 10 2 3" xfId="3103" xr:uid="{00000000-0005-0000-0000-0000F3060000}"/>
    <cellStyle name="Normal 10 2 3 2" xfId="6361" xr:uid="{00000000-0005-0000-0000-0000F3060000}"/>
    <cellStyle name="Normal 10 2 4" xfId="3983" xr:uid="{00000000-0005-0000-0000-0000F3060000}"/>
    <cellStyle name="Normal 10 2 4 2" xfId="7136" xr:uid="{00000000-0005-0000-0000-0000F3060000}"/>
    <cellStyle name="Normal 10 2 5" xfId="5549" xr:uid="{00000000-0005-0000-0000-0000F3060000}"/>
    <cellStyle name="Normal 10 2 6" xfId="4805" xr:uid="{00000000-0005-0000-0000-0000F3060000}"/>
    <cellStyle name="Normal 10 3" xfId="2818" xr:uid="{00000000-0005-0000-0000-000003000000}"/>
    <cellStyle name="Normal 10 3 2" xfId="3664" xr:uid="{00000000-0005-0000-0000-000003000000}"/>
    <cellStyle name="Normal 10 3 2 2" xfId="6921" xr:uid="{00000000-0005-0000-0000-000003000000}"/>
    <cellStyle name="Normal 10 3 3" xfId="4575" xr:uid="{00000000-0005-0000-0000-000004000000}"/>
    <cellStyle name="Normal 10 3 3 2" xfId="7689" xr:uid="{00000000-0005-0000-0000-000004000000}"/>
    <cellStyle name="Normal 10 3 4" xfId="6081" xr:uid="{00000000-0005-0000-0000-000003000000}"/>
    <cellStyle name="Normal 10 3 5" xfId="5358" xr:uid="{00000000-0005-0000-0000-000004000000}"/>
    <cellStyle name="Normal 10 4" xfId="2863" xr:uid="{00000000-0005-0000-0000-000004000000}"/>
    <cellStyle name="Normal 10 4 2" xfId="3644" xr:uid="{D47C67E5-8B11-4223-84C9-965E13EC4356}"/>
    <cellStyle name="Normal 10 4 2 2" xfId="6901" xr:uid="{D47C67E5-8B11-4223-84C9-965E13EC4356}"/>
    <cellStyle name="Normal 10 4 3" xfId="4562" xr:uid="{D47C67E5-8B11-4223-84C9-965E13EC4356}"/>
    <cellStyle name="Normal 10 4 3 2" xfId="7676" xr:uid="{D47C67E5-8B11-4223-84C9-965E13EC4356}"/>
    <cellStyle name="Normal 10 4 4" xfId="6122" xr:uid="{00000000-0005-0000-0000-000004000000}"/>
    <cellStyle name="Normal 10 4 5" xfId="5345" xr:uid="{D47C67E5-8B11-4223-84C9-965E13EC4356}"/>
    <cellStyle name="Normal 10 5" xfId="7749" xr:uid="{00000000-0005-0000-0000-000004000000}"/>
    <cellStyle name="Normal 10 6" xfId="7763" xr:uid="{00000000-0005-0000-0000-000003000000}"/>
    <cellStyle name="Normal 100" xfId="2794" xr:uid="{00000000-0005-0000-0000-0000F5060000}"/>
    <cellStyle name="Normal 101" xfId="2836" xr:uid="{00000000-0005-0000-0000-0000150A0000}"/>
    <cellStyle name="Normal 101 2" xfId="3619" xr:uid="{00000000-0005-0000-0000-0000F2090000}"/>
    <cellStyle name="Normal 101 2 2" xfId="6877" xr:uid="{00000000-0005-0000-0000-0000F2090000}"/>
    <cellStyle name="Normal 101 3" xfId="4537" xr:uid="{00000000-0005-0000-0000-0000F2090000}"/>
    <cellStyle name="Normal 101 3 2" xfId="7652" xr:uid="{00000000-0005-0000-0000-0000F2090000}"/>
    <cellStyle name="Normal 101 4" xfId="6099" xr:uid="{00000000-0005-0000-0000-0000150A0000}"/>
    <cellStyle name="Normal 101 5" xfId="5321" xr:uid="{00000000-0005-0000-0000-0000F2090000}"/>
    <cellStyle name="Normal 102" xfId="4594" xr:uid="{00000000-0005-0000-0000-0000300A0000}"/>
    <cellStyle name="Normal 102 2" xfId="7708" xr:uid="{00000000-0005-0000-0000-0000300A0000}"/>
    <cellStyle name="Normal 102 3" xfId="5377" xr:uid="{00000000-0005-0000-0000-0000300A0000}"/>
    <cellStyle name="Normal 103" xfId="300" xr:uid="{00000000-0005-0000-0000-00003A130000}"/>
    <cellStyle name="Normal 11" xfId="1310" xr:uid="{00000000-0005-0000-0000-0000F6060000}"/>
    <cellStyle name="Normal 11 2" xfId="2828" xr:uid="{00000000-0005-0000-0000-000004000000}"/>
    <cellStyle name="Normal 11 2 2" xfId="3673" xr:uid="{00000000-0005-0000-0000-000004000000}"/>
    <cellStyle name="Normal 11 2 2 2" xfId="6930" xr:uid="{00000000-0005-0000-0000-000004000000}"/>
    <cellStyle name="Normal 11 2 3" xfId="4576" xr:uid="{00000000-0005-0000-0000-000005000000}"/>
    <cellStyle name="Normal 11 2 3 2" xfId="7690" xr:uid="{00000000-0005-0000-0000-000005000000}"/>
    <cellStyle name="Normal 11 2 4" xfId="6091" xr:uid="{00000000-0005-0000-0000-000004000000}"/>
    <cellStyle name="Normal 11 2 5" xfId="5359" xr:uid="{00000000-0005-0000-0000-000005000000}"/>
    <cellStyle name="Normal 12" xfId="1311" xr:uid="{00000000-0005-0000-0000-0000F7060000}"/>
    <cellStyle name="Normal 12 2" xfId="2829" xr:uid="{00000000-0005-0000-0000-000005000000}"/>
    <cellStyle name="Normal 12 2 2" xfId="3674" xr:uid="{00000000-0005-0000-0000-000005000000}"/>
    <cellStyle name="Normal 12 2 2 2" xfId="6931" xr:uid="{00000000-0005-0000-0000-000005000000}"/>
    <cellStyle name="Normal 12 2 3" xfId="6092" xr:uid="{00000000-0005-0000-0000-000005000000}"/>
    <cellStyle name="Normal 12 3" xfId="301" xr:uid="{00000000-0005-0000-0000-0000F8060000}"/>
    <cellStyle name="Normal 13" xfId="1312" xr:uid="{00000000-0005-0000-0000-0000F9060000}"/>
    <cellStyle name="Normal 14" xfId="1313" xr:uid="{00000000-0005-0000-0000-0000FA060000}"/>
    <cellStyle name="Normal 15" xfId="1657" xr:uid="{00000000-0005-0000-0000-0000FB060000}"/>
    <cellStyle name="Normal 15 2" xfId="1717" xr:uid="{00000000-0005-0000-0000-0000FC060000}"/>
    <cellStyle name="Normal 16" xfId="1314" xr:uid="{00000000-0005-0000-0000-0000FD060000}"/>
    <cellStyle name="Normal 17" xfId="1315" xr:uid="{00000000-0005-0000-0000-0000FE060000}"/>
    <cellStyle name="Normal 18" xfId="1658" xr:uid="{00000000-0005-0000-0000-0000FF060000}"/>
    <cellStyle name="Normal 18 10" xfId="4653" xr:uid="{00000000-0005-0000-0000-0000FF060000}"/>
    <cellStyle name="Normal 18 2" xfId="1727" xr:uid="{00000000-0005-0000-0000-000000070000}"/>
    <cellStyle name="Normal 18 2 2" xfId="1745" xr:uid="{00000000-0005-0000-0000-000001070000}"/>
    <cellStyle name="Normal 18 2 2 2" xfId="2627" xr:uid="{00000000-0005-0000-0000-000002070000}"/>
    <cellStyle name="Normal 18 2 2 2 2" xfId="3490" xr:uid="{00000000-0005-0000-0000-000002070000}"/>
    <cellStyle name="Normal 18 2 2 2 2 2" xfId="6748" xr:uid="{00000000-0005-0000-0000-000002070000}"/>
    <cellStyle name="Normal 18 2 2 2 3" xfId="4382" xr:uid="{00000000-0005-0000-0000-000002070000}"/>
    <cellStyle name="Normal 18 2 2 2 3 2" xfId="7523" xr:uid="{00000000-0005-0000-0000-000002070000}"/>
    <cellStyle name="Normal 18 2 2 2 4" xfId="5936" xr:uid="{00000000-0005-0000-0000-000002070000}"/>
    <cellStyle name="Normal 18 2 2 2 5" xfId="5192" xr:uid="{00000000-0005-0000-0000-000002070000}"/>
    <cellStyle name="Normal 18 2 2 3" xfId="2169" xr:uid="{00000000-0005-0000-0000-000003070000}"/>
    <cellStyle name="Normal 18 2 2 3 2" xfId="3051" xr:uid="{00000000-0005-0000-0000-000003070000}"/>
    <cellStyle name="Normal 18 2 2 3 2 2" xfId="6309" xr:uid="{00000000-0005-0000-0000-000003070000}"/>
    <cellStyle name="Normal 18 2 2 3 3" xfId="3931" xr:uid="{00000000-0005-0000-0000-000003070000}"/>
    <cellStyle name="Normal 18 2 2 3 3 2" xfId="7084" xr:uid="{00000000-0005-0000-0000-000003070000}"/>
    <cellStyle name="Normal 18 2 2 3 4" xfId="5497" xr:uid="{00000000-0005-0000-0000-000003070000}"/>
    <cellStyle name="Normal 18 2 2 3 5" xfId="4753" xr:uid="{00000000-0005-0000-0000-000003070000}"/>
    <cellStyle name="Normal 18 2 2 4" xfId="2979" xr:uid="{00000000-0005-0000-0000-000001070000}"/>
    <cellStyle name="Normal 18 2 2 4 2" xfId="6237" xr:uid="{00000000-0005-0000-0000-000001070000}"/>
    <cellStyle name="Normal 18 2 2 5" xfId="3791" xr:uid="{00000000-0005-0000-0000-000001070000}"/>
    <cellStyle name="Normal 18 2 2 5 2" xfId="7012" xr:uid="{00000000-0005-0000-0000-000001070000}"/>
    <cellStyle name="Normal 18 2 2 6" xfId="5426" xr:uid="{00000000-0005-0000-0000-000001070000}"/>
    <cellStyle name="Normal 18 2 2 7" xfId="4682" xr:uid="{00000000-0005-0000-0000-000001070000}"/>
    <cellStyle name="Normal 18 2 3" xfId="1798" xr:uid="{00000000-0005-0000-0000-000004070000}"/>
    <cellStyle name="Normal 18 2 3 2" xfId="2628" xr:uid="{00000000-0005-0000-0000-000005070000}"/>
    <cellStyle name="Normal 18 2 3 2 2" xfId="3491" xr:uid="{00000000-0005-0000-0000-000005070000}"/>
    <cellStyle name="Normal 18 2 3 2 2 2" xfId="6749" xr:uid="{00000000-0005-0000-0000-000005070000}"/>
    <cellStyle name="Normal 18 2 3 2 3" xfId="4383" xr:uid="{00000000-0005-0000-0000-000005070000}"/>
    <cellStyle name="Normal 18 2 3 2 3 2" xfId="7524" xr:uid="{00000000-0005-0000-0000-000005070000}"/>
    <cellStyle name="Normal 18 2 3 2 4" xfId="5937" xr:uid="{00000000-0005-0000-0000-000005070000}"/>
    <cellStyle name="Normal 18 2 3 2 5" xfId="5193" xr:uid="{00000000-0005-0000-0000-000005070000}"/>
    <cellStyle name="Normal 18 2 3 3" xfId="2191" xr:uid="{00000000-0005-0000-0000-000006070000}"/>
    <cellStyle name="Normal 18 2 3 3 2" xfId="3073" xr:uid="{00000000-0005-0000-0000-000006070000}"/>
    <cellStyle name="Normal 18 2 3 3 2 2" xfId="6331" xr:uid="{00000000-0005-0000-0000-000006070000}"/>
    <cellStyle name="Normal 18 2 3 3 3" xfId="3953" xr:uid="{00000000-0005-0000-0000-000006070000}"/>
    <cellStyle name="Normal 18 2 3 3 3 2" xfId="7106" xr:uid="{00000000-0005-0000-0000-000006070000}"/>
    <cellStyle name="Normal 18 2 3 3 4" xfId="5519" xr:uid="{00000000-0005-0000-0000-000006070000}"/>
    <cellStyle name="Normal 18 2 3 3 5" xfId="4775" xr:uid="{00000000-0005-0000-0000-000006070000}"/>
    <cellStyle name="Normal 18 2 3 4" xfId="3001" xr:uid="{00000000-0005-0000-0000-000004070000}"/>
    <cellStyle name="Normal 18 2 3 4 2" xfId="6259" xr:uid="{00000000-0005-0000-0000-000004070000}"/>
    <cellStyle name="Normal 18 2 3 5" xfId="3816" xr:uid="{00000000-0005-0000-0000-000004070000}"/>
    <cellStyle name="Normal 18 2 3 5 2" xfId="7034" xr:uid="{00000000-0005-0000-0000-000004070000}"/>
    <cellStyle name="Normal 18 2 3 6" xfId="5448" xr:uid="{00000000-0005-0000-0000-000004070000}"/>
    <cellStyle name="Normal 18 2 3 7" xfId="4704" xr:uid="{00000000-0005-0000-0000-000004070000}"/>
    <cellStyle name="Normal 18 2 4" xfId="2626" xr:uid="{00000000-0005-0000-0000-000007070000}"/>
    <cellStyle name="Normal 18 2 4 2" xfId="3489" xr:uid="{00000000-0005-0000-0000-000007070000}"/>
    <cellStyle name="Normal 18 2 4 2 2" xfId="6747" xr:uid="{00000000-0005-0000-0000-000007070000}"/>
    <cellStyle name="Normal 18 2 4 3" xfId="4381" xr:uid="{00000000-0005-0000-0000-000007070000}"/>
    <cellStyle name="Normal 18 2 4 3 2" xfId="7522" xr:uid="{00000000-0005-0000-0000-000007070000}"/>
    <cellStyle name="Normal 18 2 4 4" xfId="5935" xr:uid="{00000000-0005-0000-0000-000007070000}"/>
    <cellStyle name="Normal 18 2 4 5" xfId="5191" xr:uid="{00000000-0005-0000-0000-000007070000}"/>
    <cellStyle name="Normal 18 2 5" xfId="2155" xr:uid="{00000000-0005-0000-0000-000008070000}"/>
    <cellStyle name="Normal 18 2 5 2" xfId="3037" xr:uid="{00000000-0005-0000-0000-000008070000}"/>
    <cellStyle name="Normal 18 2 5 2 2" xfId="6295" xr:uid="{00000000-0005-0000-0000-000008070000}"/>
    <cellStyle name="Normal 18 2 5 3" xfId="3917" xr:uid="{00000000-0005-0000-0000-000008070000}"/>
    <cellStyle name="Normal 18 2 5 3 2" xfId="7070" xr:uid="{00000000-0005-0000-0000-000008070000}"/>
    <cellStyle name="Normal 18 2 5 4" xfId="5483" xr:uid="{00000000-0005-0000-0000-000008070000}"/>
    <cellStyle name="Normal 18 2 5 5" xfId="4739" xr:uid="{00000000-0005-0000-0000-000008070000}"/>
    <cellStyle name="Normal 18 2 6" xfId="2965" xr:uid="{00000000-0005-0000-0000-000000070000}"/>
    <cellStyle name="Normal 18 2 6 2" xfId="6223" xr:uid="{00000000-0005-0000-0000-000000070000}"/>
    <cellStyle name="Normal 18 2 7" xfId="3775" xr:uid="{00000000-0005-0000-0000-000000070000}"/>
    <cellStyle name="Normal 18 2 7 2" xfId="6998" xr:uid="{00000000-0005-0000-0000-000000070000}"/>
    <cellStyle name="Normal 18 2 8" xfId="5412" xr:uid="{00000000-0005-0000-0000-000000070000}"/>
    <cellStyle name="Normal 18 2 9" xfId="4668" xr:uid="{00000000-0005-0000-0000-000000070000}"/>
    <cellStyle name="Normal 18 3" xfId="1744" xr:uid="{00000000-0005-0000-0000-000009070000}"/>
    <cellStyle name="Normal 18 3 2" xfId="2629" xr:uid="{00000000-0005-0000-0000-00000A070000}"/>
    <cellStyle name="Normal 18 3 2 2" xfId="3492" xr:uid="{00000000-0005-0000-0000-00000A070000}"/>
    <cellStyle name="Normal 18 3 2 2 2" xfId="6750" xr:uid="{00000000-0005-0000-0000-00000A070000}"/>
    <cellStyle name="Normal 18 3 2 3" xfId="4384" xr:uid="{00000000-0005-0000-0000-00000A070000}"/>
    <cellStyle name="Normal 18 3 2 3 2" xfId="7525" xr:uid="{00000000-0005-0000-0000-00000A070000}"/>
    <cellStyle name="Normal 18 3 2 4" xfId="5938" xr:uid="{00000000-0005-0000-0000-00000A070000}"/>
    <cellStyle name="Normal 18 3 2 5" xfId="5194" xr:uid="{00000000-0005-0000-0000-00000A070000}"/>
    <cellStyle name="Normal 18 3 3" xfId="2168" xr:uid="{00000000-0005-0000-0000-00000B070000}"/>
    <cellStyle name="Normal 18 3 3 2" xfId="3050" xr:uid="{00000000-0005-0000-0000-00000B070000}"/>
    <cellStyle name="Normal 18 3 3 2 2" xfId="6308" xr:uid="{00000000-0005-0000-0000-00000B070000}"/>
    <cellStyle name="Normal 18 3 3 3" xfId="3930" xr:uid="{00000000-0005-0000-0000-00000B070000}"/>
    <cellStyle name="Normal 18 3 3 3 2" xfId="7083" xr:uid="{00000000-0005-0000-0000-00000B070000}"/>
    <cellStyle name="Normal 18 3 3 4" xfId="5496" xr:uid="{00000000-0005-0000-0000-00000B070000}"/>
    <cellStyle name="Normal 18 3 3 5" xfId="4752" xr:uid="{00000000-0005-0000-0000-00000B070000}"/>
    <cellStyle name="Normal 18 3 4" xfId="2978" xr:uid="{00000000-0005-0000-0000-000009070000}"/>
    <cellStyle name="Normal 18 3 4 2" xfId="6236" xr:uid="{00000000-0005-0000-0000-000009070000}"/>
    <cellStyle name="Normal 18 3 5" xfId="3790" xr:uid="{00000000-0005-0000-0000-000009070000}"/>
    <cellStyle name="Normal 18 3 5 2" xfId="7011" xr:uid="{00000000-0005-0000-0000-000009070000}"/>
    <cellStyle name="Normal 18 3 6" xfId="5425" xr:uid="{00000000-0005-0000-0000-000009070000}"/>
    <cellStyle name="Normal 18 3 7" xfId="4681" xr:uid="{00000000-0005-0000-0000-000009070000}"/>
    <cellStyle name="Normal 18 4" xfId="1797" xr:uid="{00000000-0005-0000-0000-00000C070000}"/>
    <cellStyle name="Normal 18 4 2" xfId="2630" xr:uid="{00000000-0005-0000-0000-00000D070000}"/>
    <cellStyle name="Normal 18 4 2 2" xfId="3493" xr:uid="{00000000-0005-0000-0000-00000D070000}"/>
    <cellStyle name="Normal 18 4 2 2 2" xfId="6751" xr:uid="{00000000-0005-0000-0000-00000D070000}"/>
    <cellStyle name="Normal 18 4 2 3" xfId="4385" xr:uid="{00000000-0005-0000-0000-00000D070000}"/>
    <cellStyle name="Normal 18 4 2 3 2" xfId="7526" xr:uid="{00000000-0005-0000-0000-00000D070000}"/>
    <cellStyle name="Normal 18 4 2 4" xfId="5939" xr:uid="{00000000-0005-0000-0000-00000D070000}"/>
    <cellStyle name="Normal 18 4 2 5" xfId="5195" xr:uid="{00000000-0005-0000-0000-00000D070000}"/>
    <cellStyle name="Normal 18 4 3" xfId="2190" xr:uid="{00000000-0005-0000-0000-00000E070000}"/>
    <cellStyle name="Normal 18 4 3 2" xfId="3072" xr:uid="{00000000-0005-0000-0000-00000E070000}"/>
    <cellStyle name="Normal 18 4 3 2 2" xfId="6330" xr:uid="{00000000-0005-0000-0000-00000E070000}"/>
    <cellStyle name="Normal 18 4 3 3" xfId="3952" xr:uid="{00000000-0005-0000-0000-00000E070000}"/>
    <cellStyle name="Normal 18 4 3 3 2" xfId="7105" xr:uid="{00000000-0005-0000-0000-00000E070000}"/>
    <cellStyle name="Normal 18 4 3 4" xfId="5518" xr:uid="{00000000-0005-0000-0000-00000E070000}"/>
    <cellStyle name="Normal 18 4 3 5" xfId="4774" xr:uid="{00000000-0005-0000-0000-00000E070000}"/>
    <cellStyle name="Normal 18 4 4" xfId="3000" xr:uid="{00000000-0005-0000-0000-00000C070000}"/>
    <cellStyle name="Normal 18 4 4 2" xfId="6258" xr:uid="{00000000-0005-0000-0000-00000C070000}"/>
    <cellStyle name="Normal 18 4 5" xfId="3815" xr:uid="{00000000-0005-0000-0000-00000C070000}"/>
    <cellStyle name="Normal 18 4 5 2" xfId="7033" xr:uid="{00000000-0005-0000-0000-00000C070000}"/>
    <cellStyle name="Normal 18 4 6" xfId="5447" xr:uid="{00000000-0005-0000-0000-00000C070000}"/>
    <cellStyle name="Normal 18 4 7" xfId="4703" xr:uid="{00000000-0005-0000-0000-00000C070000}"/>
    <cellStyle name="Normal 18 5" xfId="2625" xr:uid="{00000000-0005-0000-0000-00000F070000}"/>
    <cellStyle name="Normal 18 5 2" xfId="3488" xr:uid="{00000000-0005-0000-0000-00000F070000}"/>
    <cellStyle name="Normal 18 5 2 2" xfId="6746" xr:uid="{00000000-0005-0000-0000-00000F070000}"/>
    <cellStyle name="Normal 18 5 3" xfId="4380" xr:uid="{00000000-0005-0000-0000-00000F070000}"/>
    <cellStyle name="Normal 18 5 3 2" xfId="7521" xr:uid="{00000000-0005-0000-0000-00000F070000}"/>
    <cellStyle name="Normal 18 5 4" xfId="5934" xr:uid="{00000000-0005-0000-0000-00000F070000}"/>
    <cellStyle name="Normal 18 5 5" xfId="5190" xr:uid="{00000000-0005-0000-0000-00000F070000}"/>
    <cellStyle name="Normal 18 6" xfId="2147" xr:uid="{00000000-0005-0000-0000-000010070000}"/>
    <cellStyle name="Normal 18 6 2" xfId="3029" xr:uid="{00000000-0005-0000-0000-000010070000}"/>
    <cellStyle name="Normal 18 6 2 2" xfId="6287" xr:uid="{00000000-0005-0000-0000-000010070000}"/>
    <cellStyle name="Normal 18 6 3" xfId="3909" xr:uid="{00000000-0005-0000-0000-000010070000}"/>
    <cellStyle name="Normal 18 6 3 2" xfId="7062" xr:uid="{00000000-0005-0000-0000-000010070000}"/>
    <cellStyle name="Normal 18 6 4" xfId="5475" xr:uid="{00000000-0005-0000-0000-000010070000}"/>
    <cellStyle name="Normal 18 6 5" xfId="4731" xr:uid="{00000000-0005-0000-0000-000010070000}"/>
    <cellStyle name="Normal 18 7" xfId="2952" xr:uid="{00000000-0005-0000-0000-0000FF060000}"/>
    <cellStyle name="Normal 18 7 2" xfId="6210" xr:uid="{00000000-0005-0000-0000-0000FF060000}"/>
    <cellStyle name="Normal 18 8" xfId="3760" xr:uid="{00000000-0005-0000-0000-0000FF060000}"/>
    <cellStyle name="Normal 18 8 2" xfId="6985" xr:uid="{00000000-0005-0000-0000-0000FF060000}"/>
    <cellStyle name="Normal 18 9" xfId="5397" xr:uid="{00000000-0005-0000-0000-0000FF060000}"/>
    <cellStyle name="Normal 19" xfId="302" xr:uid="{00000000-0005-0000-0000-000011070000}"/>
    <cellStyle name="Normal 2" xfId="303" xr:uid="{00000000-0005-0000-0000-000012070000}"/>
    <cellStyle name="Normal 2 10" xfId="1746" xr:uid="{00000000-0005-0000-0000-000013070000}"/>
    <cellStyle name="Normal 2 10 2" xfId="2631" xr:uid="{00000000-0005-0000-0000-000014070000}"/>
    <cellStyle name="Normal 2 10 2 2" xfId="3494" xr:uid="{00000000-0005-0000-0000-000014070000}"/>
    <cellStyle name="Normal 2 10 2 2 2" xfId="6752" xr:uid="{00000000-0005-0000-0000-000014070000}"/>
    <cellStyle name="Normal 2 10 2 3" xfId="4386" xr:uid="{00000000-0005-0000-0000-000014070000}"/>
    <cellStyle name="Normal 2 10 2 3 2" xfId="7527" xr:uid="{00000000-0005-0000-0000-000014070000}"/>
    <cellStyle name="Normal 2 10 2 4" xfId="5940" xr:uid="{00000000-0005-0000-0000-000014070000}"/>
    <cellStyle name="Normal 2 10 2 5" xfId="5196" xr:uid="{00000000-0005-0000-0000-000014070000}"/>
    <cellStyle name="Normal 2 10 3" xfId="2170" xr:uid="{00000000-0005-0000-0000-000015070000}"/>
    <cellStyle name="Normal 2 10 3 2" xfId="3052" xr:uid="{00000000-0005-0000-0000-000015070000}"/>
    <cellStyle name="Normal 2 10 3 2 2" xfId="6310" xr:uid="{00000000-0005-0000-0000-000015070000}"/>
    <cellStyle name="Normal 2 10 3 3" xfId="3932" xr:uid="{00000000-0005-0000-0000-000015070000}"/>
    <cellStyle name="Normal 2 10 3 3 2" xfId="7085" xr:uid="{00000000-0005-0000-0000-000015070000}"/>
    <cellStyle name="Normal 2 10 3 4" xfId="5498" xr:uid="{00000000-0005-0000-0000-000015070000}"/>
    <cellStyle name="Normal 2 10 3 5" xfId="4754" xr:uid="{00000000-0005-0000-0000-000015070000}"/>
    <cellStyle name="Normal 2 10 4" xfId="2980" xr:uid="{00000000-0005-0000-0000-000013070000}"/>
    <cellStyle name="Normal 2 10 4 2" xfId="6238" xr:uid="{00000000-0005-0000-0000-000013070000}"/>
    <cellStyle name="Normal 2 10 5" xfId="3792" xr:uid="{00000000-0005-0000-0000-000013070000}"/>
    <cellStyle name="Normal 2 10 5 2" xfId="7013" xr:uid="{00000000-0005-0000-0000-000013070000}"/>
    <cellStyle name="Normal 2 10 6" xfId="5427" xr:uid="{00000000-0005-0000-0000-000013070000}"/>
    <cellStyle name="Normal 2 10 7" xfId="4683" xr:uid="{00000000-0005-0000-0000-000013070000}"/>
    <cellStyle name="Normal 2 11" xfId="1799" xr:uid="{00000000-0005-0000-0000-000016070000}"/>
    <cellStyle name="Normal 2 11 2" xfId="2632" xr:uid="{00000000-0005-0000-0000-000017070000}"/>
    <cellStyle name="Normal 2 11 2 2" xfId="3495" xr:uid="{00000000-0005-0000-0000-000017070000}"/>
    <cellStyle name="Normal 2 11 2 2 2" xfId="6753" xr:uid="{00000000-0005-0000-0000-000017070000}"/>
    <cellStyle name="Normal 2 11 2 3" xfId="4387" xr:uid="{00000000-0005-0000-0000-000017070000}"/>
    <cellStyle name="Normal 2 11 2 3 2" xfId="7528" xr:uid="{00000000-0005-0000-0000-000017070000}"/>
    <cellStyle name="Normal 2 11 2 4" xfId="5941" xr:uid="{00000000-0005-0000-0000-000017070000}"/>
    <cellStyle name="Normal 2 11 2 5" xfId="5197" xr:uid="{00000000-0005-0000-0000-000017070000}"/>
    <cellStyle name="Normal 2 11 3" xfId="2192" xr:uid="{00000000-0005-0000-0000-000018070000}"/>
    <cellStyle name="Normal 2 11 3 2" xfId="3074" xr:uid="{00000000-0005-0000-0000-000018070000}"/>
    <cellStyle name="Normal 2 11 3 2 2" xfId="6332" xr:uid="{00000000-0005-0000-0000-000018070000}"/>
    <cellStyle name="Normal 2 11 3 3" xfId="3954" xr:uid="{00000000-0005-0000-0000-000018070000}"/>
    <cellStyle name="Normal 2 11 3 3 2" xfId="7107" xr:uid="{00000000-0005-0000-0000-000018070000}"/>
    <cellStyle name="Normal 2 11 3 4" xfId="5520" xr:uid="{00000000-0005-0000-0000-000018070000}"/>
    <cellStyle name="Normal 2 11 3 5" xfId="4776" xr:uid="{00000000-0005-0000-0000-000018070000}"/>
    <cellStyle name="Normal 2 11 4" xfId="3002" xr:uid="{00000000-0005-0000-0000-000016070000}"/>
    <cellStyle name="Normal 2 11 4 2" xfId="6260" xr:uid="{00000000-0005-0000-0000-000016070000}"/>
    <cellStyle name="Normal 2 11 5" xfId="3817" xr:uid="{00000000-0005-0000-0000-000016070000}"/>
    <cellStyle name="Normal 2 11 5 2" xfId="7035" xr:uid="{00000000-0005-0000-0000-000016070000}"/>
    <cellStyle name="Normal 2 11 6" xfId="5449" xr:uid="{00000000-0005-0000-0000-000016070000}"/>
    <cellStyle name="Normal 2 11 7" xfId="4705" xr:uid="{00000000-0005-0000-0000-000016070000}"/>
    <cellStyle name="Normal 2 12" xfId="2216" xr:uid="{00000000-0005-0000-0000-000019070000}"/>
    <cellStyle name="Normal 2 13" xfId="2232" xr:uid="{00000000-0005-0000-0000-00001A070000}"/>
    <cellStyle name="Normal 2 13 2" xfId="3108" xr:uid="{00000000-0005-0000-0000-00001A070000}"/>
    <cellStyle name="Normal 2 13 2 2" xfId="6366" xr:uid="{00000000-0005-0000-0000-00001A070000}"/>
    <cellStyle name="Normal 2 13 3" xfId="3989" xr:uid="{00000000-0005-0000-0000-00001A070000}"/>
    <cellStyle name="Normal 2 13 3 2" xfId="7141" xr:uid="{00000000-0005-0000-0000-00001A070000}"/>
    <cellStyle name="Normal 2 13 4" xfId="5554" xr:uid="{00000000-0005-0000-0000-00001A070000}"/>
    <cellStyle name="Normal 2 13 5" xfId="4810" xr:uid="{00000000-0005-0000-0000-00001A070000}"/>
    <cellStyle name="Normal 2 14" xfId="2241" xr:uid="{00000000-0005-0000-0000-00001B070000}"/>
    <cellStyle name="Normal 2 14 2" xfId="3109" xr:uid="{00000000-0005-0000-0000-00001B070000}"/>
    <cellStyle name="Normal 2 14 2 2" xfId="6367" xr:uid="{00000000-0005-0000-0000-00001B070000}"/>
    <cellStyle name="Normal 2 14 3" xfId="3996" xr:uid="{00000000-0005-0000-0000-00001B070000}"/>
    <cellStyle name="Normal 2 14 3 2" xfId="7142" xr:uid="{00000000-0005-0000-0000-00001B070000}"/>
    <cellStyle name="Normal 2 14 4" xfId="5555" xr:uid="{00000000-0005-0000-0000-00001B070000}"/>
    <cellStyle name="Normal 2 14 5" xfId="4811" xr:uid="{00000000-0005-0000-0000-00001B070000}"/>
    <cellStyle name="Normal 2 15" xfId="2251" xr:uid="{00000000-0005-0000-0000-00001C070000}"/>
    <cellStyle name="Normal 2 15 2" xfId="3115" xr:uid="{00000000-0005-0000-0000-00001C070000}"/>
    <cellStyle name="Normal 2 15 2 2" xfId="6373" xr:uid="{00000000-0005-0000-0000-00001C070000}"/>
    <cellStyle name="Normal 2 15 3" xfId="4006" xr:uid="{00000000-0005-0000-0000-00001C070000}"/>
    <cellStyle name="Normal 2 15 3 2" xfId="7148" xr:uid="{00000000-0005-0000-0000-00001C070000}"/>
    <cellStyle name="Normal 2 15 4" xfId="5561" xr:uid="{00000000-0005-0000-0000-00001C070000}"/>
    <cellStyle name="Normal 2 15 5" xfId="4817" xr:uid="{00000000-0005-0000-0000-00001C070000}"/>
    <cellStyle name="Normal 2 16" xfId="2144" xr:uid="{00000000-0005-0000-0000-00001D070000}"/>
    <cellStyle name="Normal 2 16 2" xfId="3026" xr:uid="{00000000-0005-0000-0000-00001D070000}"/>
    <cellStyle name="Normal 2 16 2 2" xfId="6284" xr:uid="{00000000-0005-0000-0000-00001D070000}"/>
    <cellStyle name="Normal 2 16 3" xfId="3906" xr:uid="{00000000-0005-0000-0000-00001D070000}"/>
    <cellStyle name="Normal 2 16 3 2" xfId="7059" xr:uid="{00000000-0005-0000-0000-00001D070000}"/>
    <cellStyle name="Normal 2 16 4" xfId="5472" xr:uid="{00000000-0005-0000-0000-00001D070000}"/>
    <cellStyle name="Normal 2 16 5" xfId="4728" xr:uid="{00000000-0005-0000-0000-00001D070000}"/>
    <cellStyle name="Normal 2 17" xfId="2704" xr:uid="{00000000-0005-0000-0000-00001E070000}"/>
    <cellStyle name="Normal 2 17 2" xfId="3566" xr:uid="{00000000-0005-0000-0000-00001E070000}"/>
    <cellStyle name="Normal 2 17 2 2" xfId="6824" xr:uid="{00000000-0005-0000-0000-00001E070000}"/>
    <cellStyle name="Normal 2 17 3" xfId="4459" xr:uid="{00000000-0005-0000-0000-00001E070000}"/>
    <cellStyle name="Normal 2 17 3 2" xfId="7599" xr:uid="{00000000-0005-0000-0000-00001E070000}"/>
    <cellStyle name="Normal 2 17 4" xfId="6012" xr:uid="{00000000-0005-0000-0000-00001E070000}"/>
    <cellStyle name="Normal 2 17 5" xfId="5268" xr:uid="{00000000-0005-0000-0000-00001E070000}"/>
    <cellStyle name="Normal 2 18" xfId="2716" xr:uid="{00000000-0005-0000-0000-00001F070000}"/>
    <cellStyle name="Normal 2 18 2" xfId="3570" xr:uid="{00000000-0005-0000-0000-00001F070000}"/>
    <cellStyle name="Normal 2 18 2 2" xfId="6828" xr:uid="{00000000-0005-0000-0000-00001F070000}"/>
    <cellStyle name="Normal 2 18 3" xfId="4471" xr:uid="{00000000-0005-0000-0000-00001F070000}"/>
    <cellStyle name="Normal 2 18 3 2" xfId="7603" xr:uid="{00000000-0005-0000-0000-00001F070000}"/>
    <cellStyle name="Normal 2 18 4" xfId="6016" xr:uid="{00000000-0005-0000-0000-00001F070000}"/>
    <cellStyle name="Normal 2 18 5" xfId="5272" xr:uid="{00000000-0005-0000-0000-00001F070000}"/>
    <cellStyle name="Normal 2 19" xfId="2721" xr:uid="{00000000-0005-0000-0000-000020070000}"/>
    <cellStyle name="Normal 2 19 2" xfId="3572" xr:uid="{00000000-0005-0000-0000-000020070000}"/>
    <cellStyle name="Normal 2 19 2 2" xfId="6830" xr:uid="{00000000-0005-0000-0000-000020070000}"/>
    <cellStyle name="Normal 2 19 3" xfId="4476" xr:uid="{00000000-0005-0000-0000-000020070000}"/>
    <cellStyle name="Normal 2 19 3 2" xfId="7605" xr:uid="{00000000-0005-0000-0000-000020070000}"/>
    <cellStyle name="Normal 2 19 4" xfId="6018" xr:uid="{00000000-0005-0000-0000-000020070000}"/>
    <cellStyle name="Normal 2 19 5" xfId="5274" xr:uid="{00000000-0005-0000-0000-000020070000}"/>
    <cellStyle name="Normal 2 2" xfId="1316" xr:uid="{00000000-0005-0000-0000-000021070000}"/>
    <cellStyle name="Normal 2 2 10" xfId="2754" xr:uid="{00000000-0005-0000-0000-000022070000}"/>
    <cellStyle name="Normal 2 2 10 2" xfId="3595" xr:uid="{00000000-0005-0000-0000-000022070000}"/>
    <cellStyle name="Normal 2 2 10 2 2" xfId="6853" xr:uid="{00000000-0005-0000-0000-000022070000}"/>
    <cellStyle name="Normal 2 2 10 3" xfId="4500" xr:uid="{00000000-0005-0000-0000-000022070000}"/>
    <cellStyle name="Normal 2 2 10 3 2" xfId="7628" xr:uid="{00000000-0005-0000-0000-000022070000}"/>
    <cellStyle name="Normal 2 2 10 4" xfId="6041" xr:uid="{00000000-0005-0000-0000-000022070000}"/>
    <cellStyle name="Normal 2 2 10 5" xfId="5297" xr:uid="{00000000-0005-0000-0000-000022070000}"/>
    <cellStyle name="Normal 2 2 11" xfId="2758" xr:uid="{00000000-0005-0000-0000-000023070000}"/>
    <cellStyle name="Normal 2 2 11 2" xfId="3597" xr:uid="{00000000-0005-0000-0000-000023070000}"/>
    <cellStyle name="Normal 2 2 11 2 2" xfId="6855" xr:uid="{00000000-0005-0000-0000-000023070000}"/>
    <cellStyle name="Normal 2 2 11 3" xfId="4504" xr:uid="{00000000-0005-0000-0000-000023070000}"/>
    <cellStyle name="Normal 2 2 11 3 2" xfId="7630" xr:uid="{00000000-0005-0000-0000-000023070000}"/>
    <cellStyle name="Normal 2 2 11 4" xfId="6043" xr:uid="{00000000-0005-0000-0000-000023070000}"/>
    <cellStyle name="Normal 2 2 11 5" xfId="5299" xr:uid="{00000000-0005-0000-0000-000023070000}"/>
    <cellStyle name="Normal 2 2 12" xfId="2761" xr:uid="{00000000-0005-0000-0000-000024070000}"/>
    <cellStyle name="Normal 2 2 12 2" xfId="3599" xr:uid="{00000000-0005-0000-0000-000024070000}"/>
    <cellStyle name="Normal 2 2 12 2 2" xfId="6857" xr:uid="{00000000-0005-0000-0000-000024070000}"/>
    <cellStyle name="Normal 2 2 12 3" xfId="4507" xr:uid="{00000000-0005-0000-0000-000024070000}"/>
    <cellStyle name="Normal 2 2 12 3 2" xfId="7632" xr:uid="{00000000-0005-0000-0000-000024070000}"/>
    <cellStyle name="Normal 2 2 12 4" xfId="6045" xr:uid="{00000000-0005-0000-0000-000024070000}"/>
    <cellStyle name="Normal 2 2 12 5" xfId="5301" xr:uid="{00000000-0005-0000-0000-000024070000}"/>
    <cellStyle name="Normal 2 2 13" xfId="2764" xr:uid="{00000000-0005-0000-0000-000025070000}"/>
    <cellStyle name="Normal 2 2 13 2" xfId="3601" xr:uid="{00000000-0005-0000-0000-000025070000}"/>
    <cellStyle name="Normal 2 2 13 2 2" xfId="6859" xr:uid="{00000000-0005-0000-0000-000025070000}"/>
    <cellStyle name="Normal 2 2 13 3" xfId="4510" xr:uid="{00000000-0005-0000-0000-000025070000}"/>
    <cellStyle name="Normal 2 2 13 3 2" xfId="7634" xr:uid="{00000000-0005-0000-0000-000025070000}"/>
    <cellStyle name="Normal 2 2 13 4" xfId="6047" xr:uid="{00000000-0005-0000-0000-000025070000}"/>
    <cellStyle name="Normal 2 2 13 5" xfId="5303" xr:uid="{00000000-0005-0000-0000-000025070000}"/>
    <cellStyle name="Normal 2 2 14" xfId="2767" xr:uid="{00000000-0005-0000-0000-000026070000}"/>
    <cellStyle name="Normal 2 2 14 2" xfId="3603" xr:uid="{00000000-0005-0000-0000-000026070000}"/>
    <cellStyle name="Normal 2 2 14 2 2" xfId="6861" xr:uid="{00000000-0005-0000-0000-000026070000}"/>
    <cellStyle name="Normal 2 2 14 3" xfId="4513" xr:uid="{00000000-0005-0000-0000-000026070000}"/>
    <cellStyle name="Normal 2 2 14 3 2" xfId="7636" xr:uid="{00000000-0005-0000-0000-000026070000}"/>
    <cellStyle name="Normal 2 2 14 4" xfId="6049" xr:uid="{00000000-0005-0000-0000-000026070000}"/>
    <cellStyle name="Normal 2 2 14 5" xfId="5305" xr:uid="{00000000-0005-0000-0000-000026070000}"/>
    <cellStyle name="Normal 2 2 15" xfId="2774" xr:uid="{00000000-0005-0000-0000-000027070000}"/>
    <cellStyle name="Normal 2 2 15 2" xfId="3605" xr:uid="{00000000-0005-0000-0000-000027070000}"/>
    <cellStyle name="Normal 2 2 15 2 2" xfId="6863" xr:uid="{00000000-0005-0000-0000-000027070000}"/>
    <cellStyle name="Normal 2 2 15 3" xfId="4520" xr:uid="{00000000-0005-0000-0000-000027070000}"/>
    <cellStyle name="Normal 2 2 15 3 2" xfId="7638" xr:uid="{00000000-0005-0000-0000-000027070000}"/>
    <cellStyle name="Normal 2 2 15 4" xfId="6051" xr:uid="{00000000-0005-0000-0000-000027070000}"/>
    <cellStyle name="Normal 2 2 15 5" xfId="5307" xr:uid="{00000000-0005-0000-0000-000027070000}"/>
    <cellStyle name="Normal 2 2 16" xfId="2781" xr:uid="{00000000-0005-0000-0000-000028070000}"/>
    <cellStyle name="Normal 2 2 16 2" xfId="3607" xr:uid="{00000000-0005-0000-0000-000028070000}"/>
    <cellStyle name="Normal 2 2 16 2 2" xfId="6865" xr:uid="{00000000-0005-0000-0000-000028070000}"/>
    <cellStyle name="Normal 2 2 16 3" xfId="4525" xr:uid="{00000000-0005-0000-0000-000028070000}"/>
    <cellStyle name="Normal 2 2 16 3 2" xfId="7640" xr:uid="{00000000-0005-0000-0000-000028070000}"/>
    <cellStyle name="Normal 2 2 16 4" xfId="6053" xr:uid="{00000000-0005-0000-0000-000028070000}"/>
    <cellStyle name="Normal 2 2 16 5" xfId="5309" xr:uid="{00000000-0005-0000-0000-000028070000}"/>
    <cellStyle name="Normal 2 2 17" xfId="2793" xr:uid="{00000000-0005-0000-0000-000029070000}"/>
    <cellStyle name="Normal 2 2 17 2" xfId="3613" xr:uid="{00000000-0005-0000-0000-000029070000}"/>
    <cellStyle name="Normal 2 2 17 2 2" xfId="6871" xr:uid="{00000000-0005-0000-0000-000029070000}"/>
    <cellStyle name="Normal 2 2 17 3" xfId="4531" xr:uid="{00000000-0005-0000-0000-000029070000}"/>
    <cellStyle name="Normal 2 2 17 3 2" xfId="7646" xr:uid="{00000000-0005-0000-0000-000029070000}"/>
    <cellStyle name="Normal 2 2 17 4" xfId="6059" xr:uid="{00000000-0005-0000-0000-000029070000}"/>
    <cellStyle name="Normal 2 2 17 5" xfId="5315" xr:uid="{00000000-0005-0000-0000-000029070000}"/>
    <cellStyle name="Normal 2 2 18" xfId="2797" xr:uid="{00000000-0005-0000-0000-000005000000}"/>
    <cellStyle name="Normal 2 2 18 2" xfId="3616" xr:uid="{00000000-0005-0000-0000-000005000000}"/>
    <cellStyle name="Normal 2 2 18 2 2" xfId="6874" xr:uid="{00000000-0005-0000-0000-000005000000}"/>
    <cellStyle name="Normal 2 2 18 3" xfId="4534" xr:uid="{00000000-0005-0000-0000-000005000000}"/>
    <cellStyle name="Normal 2 2 18 3 2" xfId="7649" xr:uid="{00000000-0005-0000-0000-000005000000}"/>
    <cellStyle name="Normal 2 2 18 4" xfId="6062" xr:uid="{00000000-0005-0000-0000-000005000000}"/>
    <cellStyle name="Normal 2 2 18 5" xfId="5318" xr:uid="{00000000-0005-0000-0000-000005000000}"/>
    <cellStyle name="Normal 2 2 19" xfId="2810" xr:uid="{00000000-0005-0000-0000-000007000000}"/>
    <cellStyle name="Normal 2 2 19 2" xfId="3622" xr:uid="{00000000-0005-0000-0000-000005000000}"/>
    <cellStyle name="Normal 2 2 19 2 2" xfId="6879" xr:uid="{00000000-0005-0000-0000-000005000000}"/>
    <cellStyle name="Normal 2 2 19 3" xfId="4540" xr:uid="{00000000-0005-0000-0000-000005000000}"/>
    <cellStyle name="Normal 2 2 19 3 2" xfId="7654" xr:uid="{00000000-0005-0000-0000-000005000000}"/>
    <cellStyle name="Normal 2 2 19 4" xfId="6073" xr:uid="{00000000-0005-0000-0000-000007000000}"/>
    <cellStyle name="Normal 2 2 19 5" xfId="5323" xr:uid="{00000000-0005-0000-0000-000005000000}"/>
    <cellStyle name="Normal 2 2 2" xfId="2224" xr:uid="{00000000-0005-0000-0000-00002A070000}"/>
    <cellStyle name="Normal 2 2 2 10" xfId="7755" xr:uid="{00000000-0005-0000-0000-000009000000}"/>
    <cellStyle name="Normal 2 2 2 2" xfId="2633" xr:uid="{00000000-0005-0000-0000-00002B070000}"/>
    <cellStyle name="Normal 2 2 2 2 2" xfId="3496" xr:uid="{00000000-0005-0000-0000-00002B070000}"/>
    <cellStyle name="Normal 2 2 2 2 2 2" xfId="6754" xr:uid="{00000000-0005-0000-0000-00002B070000}"/>
    <cellStyle name="Normal 2 2 2 2 3" xfId="4388" xr:uid="{00000000-0005-0000-0000-00002B070000}"/>
    <cellStyle name="Normal 2 2 2 2 3 2" xfId="7529" xr:uid="{00000000-0005-0000-0000-00002B070000}"/>
    <cellStyle name="Normal 2 2 2 2 4" xfId="5942" xr:uid="{00000000-0005-0000-0000-00002B070000}"/>
    <cellStyle name="Normal 2 2 2 2 5" xfId="5198" xr:uid="{00000000-0005-0000-0000-00002B070000}"/>
    <cellStyle name="Normal 2 2 2 3" xfId="2911" xr:uid="{00000000-0005-0000-0000-000008000000}"/>
    <cellStyle name="Normal 2 2 2 3 2" xfId="4590" xr:uid="{00000000-0005-0000-0000-000009000000}"/>
    <cellStyle name="Normal 2 2 2 3 2 2" xfId="7704" xr:uid="{00000000-0005-0000-0000-000009000000}"/>
    <cellStyle name="Normal 2 2 2 3 3" xfId="6170" xr:uid="{00000000-0005-0000-0000-000008000000}"/>
    <cellStyle name="Normal 2 2 2 3 4" xfId="5373" xr:uid="{00000000-0005-0000-0000-000009000000}"/>
    <cellStyle name="Normal 2 2 2 4" xfId="2939" xr:uid="{00000000-0005-0000-0000-000009000000}"/>
    <cellStyle name="Normal 2 2 2 4 2" xfId="6197" xr:uid="{00000000-0005-0000-0000-000009000000}"/>
    <cellStyle name="Normal 2 2 2 5" xfId="3102" xr:uid="{00000000-0005-0000-0000-00002A070000}"/>
    <cellStyle name="Normal 2 2 2 5 2" xfId="6360" xr:uid="{00000000-0005-0000-0000-00002A070000}"/>
    <cellStyle name="Normal 2 2 2 6" xfId="3982" xr:uid="{00000000-0005-0000-0000-00002A070000}"/>
    <cellStyle name="Normal 2 2 2 6 2" xfId="7135" xr:uid="{00000000-0005-0000-0000-00002A070000}"/>
    <cellStyle name="Normal 2 2 2 7" xfId="5548" xr:uid="{00000000-0005-0000-0000-00002A070000}"/>
    <cellStyle name="Normal 2 2 2 8" xfId="4804" xr:uid="{00000000-0005-0000-0000-00002A070000}"/>
    <cellStyle name="Normal 2 2 2 9" xfId="7733" xr:uid="{00000000-0005-0000-0000-000008000000}"/>
    <cellStyle name="Normal 2 2 20" xfId="2833" xr:uid="{00000000-0005-0000-0000-000005000000}"/>
    <cellStyle name="Normal 2 2 20 2" xfId="3626" xr:uid="{00000000-0005-0000-0000-000005000000}"/>
    <cellStyle name="Normal 2 2 20 2 2" xfId="6883" xr:uid="{00000000-0005-0000-0000-000005000000}"/>
    <cellStyle name="Normal 2 2 20 3" xfId="4544" xr:uid="{00000000-0005-0000-0000-000005000000}"/>
    <cellStyle name="Normal 2 2 20 3 2" xfId="7658" xr:uid="{00000000-0005-0000-0000-000005000000}"/>
    <cellStyle name="Normal 2 2 20 4" xfId="6096" xr:uid="{00000000-0005-0000-0000-000005000000}"/>
    <cellStyle name="Normal 2 2 20 5" xfId="5327" xr:uid="{00000000-0005-0000-0000-000005000000}"/>
    <cellStyle name="Normal 2 2 21" xfId="2840" xr:uid="{00000000-0005-0000-0000-000006000000}"/>
    <cellStyle name="Normal 2 2 21 2" xfId="3630" xr:uid="{00000000-0005-0000-0000-000005000000}"/>
    <cellStyle name="Normal 2 2 21 2 2" xfId="6887" xr:uid="{00000000-0005-0000-0000-000005000000}"/>
    <cellStyle name="Normal 2 2 21 3" xfId="4548" xr:uid="{00000000-0005-0000-0000-000005000000}"/>
    <cellStyle name="Normal 2 2 21 3 2" xfId="7662" xr:uid="{00000000-0005-0000-0000-000005000000}"/>
    <cellStyle name="Normal 2 2 21 4" xfId="6102" xr:uid="{00000000-0005-0000-0000-000006000000}"/>
    <cellStyle name="Normal 2 2 21 5" xfId="5331" xr:uid="{00000000-0005-0000-0000-000005000000}"/>
    <cellStyle name="Normal 2 2 22" xfId="2850" xr:uid="{4378E194-D40A-4DA6-9D61-57496036FF5D}"/>
    <cellStyle name="Normal 2 2 22 2" xfId="3634" xr:uid="{00000000-0005-0000-0000-000005000000}"/>
    <cellStyle name="Normal 2 2 22 2 2" xfId="6891" xr:uid="{00000000-0005-0000-0000-000005000000}"/>
    <cellStyle name="Normal 2 2 22 3" xfId="4552" xr:uid="{00000000-0005-0000-0000-000005000000}"/>
    <cellStyle name="Normal 2 2 22 3 2" xfId="7666" xr:uid="{00000000-0005-0000-0000-000005000000}"/>
    <cellStyle name="Normal 2 2 22 4" xfId="6112" xr:uid="{4378E194-D40A-4DA6-9D61-57496036FF5D}"/>
    <cellStyle name="Normal 2 2 22 5" xfId="5335" xr:uid="{00000000-0005-0000-0000-000005000000}"/>
    <cellStyle name="Normal 2 2 23" xfId="2860" xr:uid="{00000000-0005-0000-0000-000008000000}"/>
    <cellStyle name="Normal 2 2 23 2" xfId="3640" xr:uid="{00000000-0005-0000-0000-000005000000}"/>
    <cellStyle name="Normal 2 2 23 2 2" xfId="6897" xr:uid="{00000000-0005-0000-0000-000005000000}"/>
    <cellStyle name="Normal 2 2 23 3" xfId="4558" xr:uid="{00000000-0005-0000-0000-000005000000}"/>
    <cellStyle name="Normal 2 2 23 3 2" xfId="7672" xr:uid="{00000000-0005-0000-0000-000005000000}"/>
    <cellStyle name="Normal 2 2 23 4" xfId="6119" xr:uid="{00000000-0005-0000-0000-000008000000}"/>
    <cellStyle name="Normal 2 2 23 5" xfId="5341" xr:uid="{00000000-0005-0000-0000-000005000000}"/>
    <cellStyle name="Normal 2 2 24" xfId="2867" xr:uid="{00000000-0005-0000-0000-000005000000}"/>
    <cellStyle name="Normal 2 2 24 2" xfId="3645" xr:uid="{00000000-0005-0000-0000-000006000000}"/>
    <cellStyle name="Normal 2 2 24 2 2" xfId="6902" xr:uid="{00000000-0005-0000-0000-000006000000}"/>
    <cellStyle name="Normal 2 2 24 3" xfId="4563" xr:uid="{00000000-0005-0000-0000-000006000000}"/>
    <cellStyle name="Normal 2 2 24 3 2" xfId="7677" xr:uid="{00000000-0005-0000-0000-000006000000}"/>
    <cellStyle name="Normal 2 2 24 4" xfId="6126" xr:uid="{00000000-0005-0000-0000-000005000000}"/>
    <cellStyle name="Normal 2 2 24 5" xfId="5346" xr:uid="{00000000-0005-0000-0000-000006000000}"/>
    <cellStyle name="Normal 2 2 25" xfId="2871" xr:uid="{00000000-0005-0000-0000-000005000000}"/>
    <cellStyle name="Normal 2 2 25 2" xfId="3650" xr:uid="{00000000-0005-0000-0000-000005000000}"/>
    <cellStyle name="Normal 2 2 25 2 2" xfId="6907" xr:uid="{00000000-0005-0000-0000-000005000000}"/>
    <cellStyle name="Normal 2 2 25 3" xfId="4572" xr:uid="{00000000-0005-0000-0000-000009000000}"/>
    <cellStyle name="Normal 2 2 25 3 2" xfId="7686" xr:uid="{00000000-0005-0000-0000-000009000000}"/>
    <cellStyle name="Normal 2 2 25 4" xfId="6130" xr:uid="{00000000-0005-0000-0000-000005000000}"/>
    <cellStyle name="Normal 2 2 25 5" xfId="5355" xr:uid="{00000000-0005-0000-0000-000009000000}"/>
    <cellStyle name="Normal 2 2 26" xfId="2878" xr:uid="{00000000-0005-0000-0000-000007000000}"/>
    <cellStyle name="Normal 2 2 26 2" xfId="3695" xr:uid="{00000000-0005-0000-0000-000007000000}"/>
    <cellStyle name="Normal 2 2 26 2 2" xfId="6952" xr:uid="{00000000-0005-0000-0000-000007000000}"/>
    <cellStyle name="Normal 2 2 26 3" xfId="4579" xr:uid="{00000000-0005-0000-0000-000005000000}"/>
    <cellStyle name="Normal 2 2 26 3 2" xfId="7693" xr:uid="{00000000-0005-0000-0000-000005000000}"/>
    <cellStyle name="Normal 2 2 26 4" xfId="6137" xr:uid="{00000000-0005-0000-0000-000007000000}"/>
    <cellStyle name="Normal 2 2 26 5" xfId="5362" xr:uid="{00000000-0005-0000-0000-000005000000}"/>
    <cellStyle name="Normal 2 2 27" xfId="2882" xr:uid="{00000000-0005-0000-0000-000006000000}"/>
    <cellStyle name="Normal 2 2 27 2" xfId="3699" xr:uid="{00000000-0005-0000-0000-000006000000}"/>
    <cellStyle name="Normal 2 2 27 2 2" xfId="6956" xr:uid="{00000000-0005-0000-0000-000006000000}"/>
    <cellStyle name="Normal 2 2 27 3" xfId="4586" xr:uid="{00000000-0005-0000-0000-000008000000}"/>
    <cellStyle name="Normal 2 2 27 3 2" xfId="7700" xr:uid="{00000000-0005-0000-0000-000008000000}"/>
    <cellStyle name="Normal 2 2 27 4" xfId="6141" xr:uid="{00000000-0005-0000-0000-000006000000}"/>
    <cellStyle name="Normal 2 2 27 5" xfId="5369" xr:uid="{00000000-0005-0000-0000-000008000000}"/>
    <cellStyle name="Normal 2 2 28" xfId="2895" xr:uid="{00000000-0005-0000-0000-000007000000}"/>
    <cellStyle name="Normal 2 2 28 2" xfId="3711" xr:uid="{00000000-0005-0000-0000-000007000000}"/>
    <cellStyle name="Normal 2 2 28 2 2" xfId="6968" xr:uid="{00000000-0005-0000-0000-000007000000}"/>
    <cellStyle name="Normal 2 2 28 3" xfId="6154" xr:uid="{00000000-0005-0000-0000-000007000000}"/>
    <cellStyle name="Normal 2 2 29" xfId="2904" xr:uid="{00000000-0005-0000-0000-000007000000}"/>
    <cellStyle name="Normal 2 2 29 2" xfId="6163" xr:uid="{00000000-0005-0000-0000-000007000000}"/>
    <cellStyle name="Normal 2 2 3" xfId="2709" xr:uid="{00000000-0005-0000-0000-00002C070000}"/>
    <cellStyle name="Normal 2 2 3 2" xfId="2227" xr:uid="{00000000-0005-0000-0000-00002D070000}"/>
    <cellStyle name="Normal 2 2 3 2 2" xfId="2634" xr:uid="{00000000-0005-0000-0000-00002E070000}"/>
    <cellStyle name="Normal 2 2 3 2 2 2" xfId="3497" xr:uid="{00000000-0005-0000-0000-00002E070000}"/>
    <cellStyle name="Normal 2 2 3 2 2 2 2" xfId="6755" xr:uid="{00000000-0005-0000-0000-00002E070000}"/>
    <cellStyle name="Normal 2 2 3 2 2 3" xfId="4389" xr:uid="{00000000-0005-0000-0000-00002E070000}"/>
    <cellStyle name="Normal 2 2 3 2 2 3 2" xfId="7530" xr:uid="{00000000-0005-0000-0000-00002E070000}"/>
    <cellStyle name="Normal 2 2 3 2 2 4" xfId="5943" xr:uid="{00000000-0005-0000-0000-00002E070000}"/>
    <cellStyle name="Normal 2 2 3 2 2 5" xfId="5199" xr:uid="{00000000-0005-0000-0000-00002E070000}"/>
    <cellStyle name="Normal 2 2 3 2 3" xfId="3104" xr:uid="{00000000-0005-0000-0000-00002D070000}"/>
    <cellStyle name="Normal 2 2 3 2 3 2" xfId="6362" xr:uid="{00000000-0005-0000-0000-00002D070000}"/>
    <cellStyle name="Normal 2 2 3 2 4" xfId="3984" xr:uid="{00000000-0005-0000-0000-00002D070000}"/>
    <cellStyle name="Normal 2 2 3 2 4 2" xfId="7137" xr:uid="{00000000-0005-0000-0000-00002D070000}"/>
    <cellStyle name="Normal 2 2 3 2 5" xfId="5550" xr:uid="{00000000-0005-0000-0000-00002D070000}"/>
    <cellStyle name="Normal 2 2 3 2 6" xfId="4806" xr:uid="{00000000-0005-0000-0000-00002D070000}"/>
    <cellStyle name="Normal 2 2 3 3" xfId="3567" xr:uid="{00000000-0005-0000-0000-00002C070000}"/>
    <cellStyle name="Normal 2 2 3 3 2" xfId="6825" xr:uid="{00000000-0005-0000-0000-00002C070000}"/>
    <cellStyle name="Normal 2 2 3 4" xfId="4464" xr:uid="{00000000-0005-0000-0000-00002C070000}"/>
    <cellStyle name="Normal 2 2 3 4 2" xfId="7600" xr:uid="{00000000-0005-0000-0000-00002C070000}"/>
    <cellStyle name="Normal 2 2 3 5" xfId="6013" xr:uid="{00000000-0005-0000-0000-00002C070000}"/>
    <cellStyle name="Normal 2 2 3 6" xfId="5269" xr:uid="{00000000-0005-0000-0000-00002C070000}"/>
    <cellStyle name="Normal 2 2 30" xfId="2918" xr:uid="{00000000-0005-0000-0000-000006000000}"/>
    <cellStyle name="Normal 2 2 30 2" xfId="4582" xr:uid="{23832752-272B-405F-B6D6-06E935C684AF}"/>
    <cellStyle name="Normal 2 2 30 2 2" xfId="7696" xr:uid="{23832752-272B-405F-B6D6-06E935C684AF}"/>
    <cellStyle name="Normal 2 2 30 3" xfId="6176" xr:uid="{00000000-0005-0000-0000-000006000000}"/>
    <cellStyle name="Normal 2 2 30 4" xfId="5365" xr:uid="{23832752-272B-405F-B6D6-06E935C684AF}"/>
    <cellStyle name="Normal 2 2 31" xfId="2926" xr:uid="{00000000-0005-0000-0000-000006000000}"/>
    <cellStyle name="Normal 2 2 31 2" xfId="6184" xr:uid="{00000000-0005-0000-0000-000006000000}"/>
    <cellStyle name="Normal 2 2 32" xfId="2935" xr:uid="{00000000-0005-0000-0000-000008000000}"/>
    <cellStyle name="Normal 2 2 32 2" xfId="6193" xr:uid="{00000000-0005-0000-0000-000008000000}"/>
    <cellStyle name="Normal 2 2 33" xfId="4635" xr:uid="{00000000-0005-0000-0000-000007000000}"/>
    <cellStyle name="Normal 2 2 34" xfId="7727" xr:uid="{00000000-0005-0000-0000-000007000000}"/>
    <cellStyle name="Normal 2 2 35" xfId="7740" xr:uid="{00000000-0005-0000-0000-000007000000}"/>
    <cellStyle name="Normal 2 2 36" xfId="7760" xr:uid="{00000000-0005-0000-0000-000007000000}"/>
    <cellStyle name="Normal 2 2 37" xfId="7771" xr:uid="{00000000-0005-0000-0000-000006000000}"/>
    <cellStyle name="Normal 2 2 4" xfId="2719" xr:uid="{00000000-0005-0000-0000-00002F070000}"/>
    <cellStyle name="Normal 2 2 4 2" xfId="3571" xr:uid="{00000000-0005-0000-0000-00002F070000}"/>
    <cellStyle name="Normal 2 2 4 2 2" xfId="6829" xr:uid="{00000000-0005-0000-0000-00002F070000}"/>
    <cellStyle name="Normal 2 2 4 3" xfId="4474" xr:uid="{00000000-0005-0000-0000-00002F070000}"/>
    <cellStyle name="Normal 2 2 4 3 2" xfId="7604" xr:uid="{00000000-0005-0000-0000-00002F070000}"/>
    <cellStyle name="Normal 2 2 4 4" xfId="6017" xr:uid="{00000000-0005-0000-0000-00002F070000}"/>
    <cellStyle name="Normal 2 2 4 5" xfId="5273" xr:uid="{00000000-0005-0000-0000-00002F070000}"/>
    <cellStyle name="Normal 2 2 5" xfId="2723" xr:uid="{00000000-0005-0000-0000-000030070000}"/>
    <cellStyle name="Normal 2 2 5 2" xfId="3573" xr:uid="{00000000-0005-0000-0000-000030070000}"/>
    <cellStyle name="Normal 2 2 5 2 2" xfId="6831" xr:uid="{00000000-0005-0000-0000-000030070000}"/>
    <cellStyle name="Normal 2 2 5 3" xfId="4477" xr:uid="{00000000-0005-0000-0000-000030070000}"/>
    <cellStyle name="Normal 2 2 5 3 2" xfId="7606" xr:uid="{00000000-0005-0000-0000-000030070000}"/>
    <cellStyle name="Normal 2 2 5 4" xfId="6019" xr:uid="{00000000-0005-0000-0000-000030070000}"/>
    <cellStyle name="Normal 2 2 5 5" xfId="5275" xr:uid="{00000000-0005-0000-0000-000030070000}"/>
    <cellStyle name="Normal 2 2 6" xfId="2730" xr:uid="{00000000-0005-0000-0000-000031070000}"/>
    <cellStyle name="Normal 2 2 6 2" xfId="3578" xr:uid="{00000000-0005-0000-0000-000031070000}"/>
    <cellStyle name="Normal 2 2 6 2 2" xfId="6836" xr:uid="{00000000-0005-0000-0000-000031070000}"/>
    <cellStyle name="Normal 2 2 6 3" xfId="4482" xr:uid="{00000000-0005-0000-0000-000031070000}"/>
    <cellStyle name="Normal 2 2 6 3 2" xfId="7611" xr:uid="{00000000-0005-0000-0000-000031070000}"/>
    <cellStyle name="Normal 2 2 6 4" xfId="6024" xr:uid="{00000000-0005-0000-0000-000031070000}"/>
    <cellStyle name="Normal 2 2 6 5" xfId="5280" xr:uid="{00000000-0005-0000-0000-000031070000}"/>
    <cellStyle name="Normal 2 2 7" xfId="2737" xr:uid="{00000000-0005-0000-0000-000032070000}"/>
    <cellStyle name="Normal 2 2 7 2" xfId="3582" xr:uid="{00000000-0005-0000-0000-000032070000}"/>
    <cellStyle name="Normal 2 2 7 2 2" xfId="6840" xr:uid="{00000000-0005-0000-0000-000032070000}"/>
    <cellStyle name="Normal 2 2 7 3" xfId="4486" xr:uid="{00000000-0005-0000-0000-000032070000}"/>
    <cellStyle name="Normal 2 2 7 3 2" xfId="7615" xr:uid="{00000000-0005-0000-0000-000032070000}"/>
    <cellStyle name="Normal 2 2 7 4" xfId="6028" xr:uid="{00000000-0005-0000-0000-000032070000}"/>
    <cellStyle name="Normal 2 2 7 5" xfId="5284" xr:uid="{00000000-0005-0000-0000-000032070000}"/>
    <cellStyle name="Normal 2 2 8" xfId="2741" xr:uid="{00000000-0005-0000-0000-000033070000}"/>
    <cellStyle name="Normal 2 2 8 2" xfId="3585" xr:uid="{00000000-0005-0000-0000-000033070000}"/>
    <cellStyle name="Normal 2 2 8 2 2" xfId="6843" xr:uid="{00000000-0005-0000-0000-000033070000}"/>
    <cellStyle name="Normal 2 2 8 3" xfId="4489" xr:uid="{00000000-0005-0000-0000-000033070000}"/>
    <cellStyle name="Normal 2 2 8 3 2" xfId="7618" xr:uid="{00000000-0005-0000-0000-000033070000}"/>
    <cellStyle name="Normal 2 2 8 4" xfId="6031" xr:uid="{00000000-0005-0000-0000-000033070000}"/>
    <cellStyle name="Normal 2 2 8 5" xfId="5287" xr:uid="{00000000-0005-0000-0000-000033070000}"/>
    <cellStyle name="Normal 2 2 9" xfId="2744" xr:uid="{00000000-0005-0000-0000-000034070000}"/>
    <cellStyle name="Normal 2 2 9 2" xfId="3587" xr:uid="{00000000-0005-0000-0000-000034070000}"/>
    <cellStyle name="Normal 2 2 9 2 2" xfId="6845" xr:uid="{00000000-0005-0000-0000-000034070000}"/>
    <cellStyle name="Normal 2 2 9 3" xfId="4491" xr:uid="{00000000-0005-0000-0000-000034070000}"/>
    <cellStyle name="Normal 2 2 9 3 2" xfId="7620" xr:uid="{00000000-0005-0000-0000-000034070000}"/>
    <cellStyle name="Normal 2 2 9 4" xfId="6033" xr:uid="{00000000-0005-0000-0000-000034070000}"/>
    <cellStyle name="Normal 2 2 9 5" xfId="5289" xr:uid="{00000000-0005-0000-0000-000034070000}"/>
    <cellStyle name="Normal 2 20" xfId="2725" xr:uid="{00000000-0005-0000-0000-000035070000}"/>
    <cellStyle name="Normal 2 20 2" xfId="3575" xr:uid="{00000000-0005-0000-0000-000035070000}"/>
    <cellStyle name="Normal 2 20 2 2" xfId="6833" xr:uid="{00000000-0005-0000-0000-000035070000}"/>
    <cellStyle name="Normal 2 20 3" xfId="4479" xr:uid="{00000000-0005-0000-0000-000035070000}"/>
    <cellStyle name="Normal 2 20 3 2" xfId="7608" xr:uid="{00000000-0005-0000-0000-000035070000}"/>
    <cellStyle name="Normal 2 20 4" xfId="6021" xr:uid="{00000000-0005-0000-0000-000035070000}"/>
    <cellStyle name="Normal 2 20 5" xfId="5277" xr:uid="{00000000-0005-0000-0000-000035070000}"/>
    <cellStyle name="Normal 2 21" xfId="2727" xr:uid="{00000000-0005-0000-0000-000036070000}"/>
    <cellStyle name="Normal 2 21 2" xfId="3577" xr:uid="{00000000-0005-0000-0000-000036070000}"/>
    <cellStyle name="Normal 2 21 2 2" xfId="6835" xr:uid="{00000000-0005-0000-0000-000036070000}"/>
    <cellStyle name="Normal 2 21 3" xfId="4481" xr:uid="{00000000-0005-0000-0000-000036070000}"/>
    <cellStyle name="Normal 2 21 3 2" xfId="7610" xr:uid="{00000000-0005-0000-0000-000036070000}"/>
    <cellStyle name="Normal 2 21 4" xfId="6023" xr:uid="{00000000-0005-0000-0000-000036070000}"/>
    <cellStyle name="Normal 2 21 5" xfId="5279" xr:uid="{00000000-0005-0000-0000-000036070000}"/>
    <cellStyle name="Normal 2 22" xfId="2734" xr:uid="{00000000-0005-0000-0000-000037070000}"/>
    <cellStyle name="Normal 2 22 2" xfId="3580" xr:uid="{00000000-0005-0000-0000-000037070000}"/>
    <cellStyle name="Normal 2 22 2 2" xfId="6838" xr:uid="{00000000-0005-0000-0000-000037070000}"/>
    <cellStyle name="Normal 2 22 3" xfId="4484" xr:uid="{00000000-0005-0000-0000-000037070000}"/>
    <cellStyle name="Normal 2 22 3 2" xfId="7613" xr:uid="{00000000-0005-0000-0000-000037070000}"/>
    <cellStyle name="Normal 2 22 4" xfId="6026" xr:uid="{00000000-0005-0000-0000-000037070000}"/>
    <cellStyle name="Normal 2 22 5" xfId="5282" xr:uid="{00000000-0005-0000-0000-000037070000}"/>
    <cellStyle name="Normal 2 23" xfId="2736" xr:uid="{00000000-0005-0000-0000-000038070000}"/>
    <cellStyle name="Normal 2 23 2" xfId="3581" xr:uid="{00000000-0005-0000-0000-000038070000}"/>
    <cellStyle name="Normal 2 23 2 2" xfId="6839" xr:uid="{00000000-0005-0000-0000-000038070000}"/>
    <cellStyle name="Normal 2 23 3" xfId="4485" xr:uid="{00000000-0005-0000-0000-000038070000}"/>
    <cellStyle name="Normal 2 23 3 2" xfId="7614" xr:uid="{00000000-0005-0000-0000-000038070000}"/>
    <cellStyle name="Normal 2 23 4" xfId="6027" xr:uid="{00000000-0005-0000-0000-000038070000}"/>
    <cellStyle name="Normal 2 23 5" xfId="5283" xr:uid="{00000000-0005-0000-0000-000038070000}"/>
    <cellStyle name="Normal 2 23 6" xfId="7837" xr:uid="{00000000-0005-0000-0000-000030010000}"/>
    <cellStyle name="Normal 2 24" xfId="2739" xr:uid="{00000000-0005-0000-0000-000039070000}"/>
    <cellStyle name="Normal 2 24 2" xfId="3584" xr:uid="{00000000-0005-0000-0000-000039070000}"/>
    <cellStyle name="Normal 2 24 2 2" xfId="6842" xr:uid="{00000000-0005-0000-0000-000039070000}"/>
    <cellStyle name="Normal 2 24 3" xfId="4488" xr:uid="{00000000-0005-0000-0000-000039070000}"/>
    <cellStyle name="Normal 2 24 3 2" xfId="7617" xr:uid="{00000000-0005-0000-0000-000039070000}"/>
    <cellStyle name="Normal 2 24 4" xfId="6030" xr:uid="{00000000-0005-0000-0000-000039070000}"/>
    <cellStyle name="Normal 2 24 5" xfId="5286" xr:uid="{00000000-0005-0000-0000-000039070000}"/>
    <cellStyle name="Normal 2 25" xfId="2743" xr:uid="{00000000-0005-0000-0000-00003A070000}"/>
    <cellStyle name="Normal 2 25 2" xfId="3586" xr:uid="{00000000-0005-0000-0000-00003A070000}"/>
    <cellStyle name="Normal 2 25 2 2" xfId="6844" xr:uid="{00000000-0005-0000-0000-00003A070000}"/>
    <cellStyle name="Normal 2 25 3" xfId="4490" xr:uid="{00000000-0005-0000-0000-00003A070000}"/>
    <cellStyle name="Normal 2 25 3 2" xfId="7619" xr:uid="{00000000-0005-0000-0000-00003A070000}"/>
    <cellStyle name="Normal 2 25 4" xfId="6032" xr:uid="{00000000-0005-0000-0000-00003A070000}"/>
    <cellStyle name="Normal 2 25 5" xfId="5288" xr:uid="{00000000-0005-0000-0000-00003A070000}"/>
    <cellStyle name="Normal 2 26" xfId="2752" xr:uid="{00000000-0005-0000-0000-00003B070000}"/>
    <cellStyle name="Normal 2 26 2" xfId="3594" xr:uid="{00000000-0005-0000-0000-00003B070000}"/>
    <cellStyle name="Normal 2 26 2 2" xfId="6852" xr:uid="{00000000-0005-0000-0000-00003B070000}"/>
    <cellStyle name="Normal 2 26 3" xfId="4498" xr:uid="{00000000-0005-0000-0000-00003B070000}"/>
    <cellStyle name="Normal 2 26 3 2" xfId="7627" xr:uid="{00000000-0005-0000-0000-00003B070000}"/>
    <cellStyle name="Normal 2 26 4" xfId="6040" xr:uid="{00000000-0005-0000-0000-00003B070000}"/>
    <cellStyle name="Normal 2 26 5" xfId="5296" xr:uid="{00000000-0005-0000-0000-00003B070000}"/>
    <cellStyle name="Normal 2 27" xfId="2756" xr:uid="{00000000-0005-0000-0000-00003C070000}"/>
    <cellStyle name="Normal 2 27 2" xfId="3596" xr:uid="{00000000-0005-0000-0000-00003C070000}"/>
    <cellStyle name="Normal 2 27 2 2" xfId="6854" xr:uid="{00000000-0005-0000-0000-00003C070000}"/>
    <cellStyle name="Normal 2 27 3" xfId="4502" xr:uid="{00000000-0005-0000-0000-00003C070000}"/>
    <cellStyle name="Normal 2 27 3 2" xfId="7629" xr:uid="{00000000-0005-0000-0000-00003C070000}"/>
    <cellStyle name="Normal 2 27 4" xfId="6042" xr:uid="{00000000-0005-0000-0000-00003C070000}"/>
    <cellStyle name="Normal 2 27 5" xfId="5298" xr:uid="{00000000-0005-0000-0000-00003C070000}"/>
    <cellStyle name="Normal 2 28" xfId="2760" xr:uid="{00000000-0005-0000-0000-00003D070000}"/>
    <cellStyle name="Normal 2 28 2" xfId="3598" xr:uid="{00000000-0005-0000-0000-00003D070000}"/>
    <cellStyle name="Normal 2 28 2 2" xfId="6856" xr:uid="{00000000-0005-0000-0000-00003D070000}"/>
    <cellStyle name="Normal 2 28 3" xfId="4506" xr:uid="{00000000-0005-0000-0000-00003D070000}"/>
    <cellStyle name="Normal 2 28 3 2" xfId="7631" xr:uid="{00000000-0005-0000-0000-00003D070000}"/>
    <cellStyle name="Normal 2 28 4" xfId="6044" xr:uid="{00000000-0005-0000-0000-00003D070000}"/>
    <cellStyle name="Normal 2 28 5" xfId="5300" xr:uid="{00000000-0005-0000-0000-00003D070000}"/>
    <cellStyle name="Normal 2 29" xfId="2763" xr:uid="{00000000-0005-0000-0000-00003E070000}"/>
    <cellStyle name="Normal 2 29 2" xfId="3600" xr:uid="{00000000-0005-0000-0000-00003E070000}"/>
    <cellStyle name="Normal 2 29 2 2" xfId="6858" xr:uid="{00000000-0005-0000-0000-00003E070000}"/>
    <cellStyle name="Normal 2 29 3" xfId="4509" xr:uid="{00000000-0005-0000-0000-00003E070000}"/>
    <cellStyle name="Normal 2 29 3 2" xfId="7633" xr:uid="{00000000-0005-0000-0000-00003E070000}"/>
    <cellStyle name="Normal 2 29 4" xfId="6046" xr:uid="{00000000-0005-0000-0000-00003E070000}"/>
    <cellStyle name="Normal 2 29 5" xfId="5302" xr:uid="{00000000-0005-0000-0000-00003E070000}"/>
    <cellStyle name="Normal 2 3" xfId="1317" xr:uid="{00000000-0005-0000-0000-00003F070000}"/>
    <cellStyle name="Normal 2 3 10" xfId="2877" xr:uid="{00000000-0005-0000-0000-000008000000}"/>
    <cellStyle name="Normal 2 3 10 2" xfId="3652" xr:uid="{00000000-0005-0000-0000-000006000000}"/>
    <cellStyle name="Normal 2 3 10 2 2" xfId="6909" xr:uid="{00000000-0005-0000-0000-000006000000}"/>
    <cellStyle name="Normal 2 3 10 3" xfId="4571" xr:uid="{00000000-0005-0000-0000-00000A000000}"/>
    <cellStyle name="Normal 2 3 10 3 2" xfId="7685" xr:uid="{00000000-0005-0000-0000-00000A000000}"/>
    <cellStyle name="Normal 2 3 10 4" xfId="6136" xr:uid="{00000000-0005-0000-0000-000008000000}"/>
    <cellStyle name="Normal 2 3 10 5" xfId="5354" xr:uid="{00000000-0005-0000-0000-00000A000000}"/>
    <cellStyle name="Normal 2 3 11" xfId="2884" xr:uid="{00000000-0005-0000-0000-000007000000}"/>
    <cellStyle name="Normal 2 3 11 2" xfId="3700" xr:uid="{00000000-0005-0000-0000-000007000000}"/>
    <cellStyle name="Normal 2 3 11 2 2" xfId="6957" xr:uid="{00000000-0005-0000-0000-000007000000}"/>
    <cellStyle name="Normal 2 3 11 3" xfId="4581" xr:uid="{00000000-0005-0000-0000-000006000000}"/>
    <cellStyle name="Normal 2 3 11 3 2" xfId="7695" xr:uid="{00000000-0005-0000-0000-000006000000}"/>
    <cellStyle name="Normal 2 3 11 4" xfId="6143" xr:uid="{00000000-0005-0000-0000-000007000000}"/>
    <cellStyle name="Normal 2 3 11 5" xfId="5364" xr:uid="{00000000-0005-0000-0000-000006000000}"/>
    <cellStyle name="Normal 2 3 12" xfId="2894" xr:uid="{00000000-0005-0000-0000-000008000000}"/>
    <cellStyle name="Normal 2 3 12 2" xfId="3710" xr:uid="{00000000-0005-0000-0000-000008000000}"/>
    <cellStyle name="Normal 2 3 12 2 2" xfId="6967" xr:uid="{00000000-0005-0000-0000-000008000000}"/>
    <cellStyle name="Normal 2 3 12 3" xfId="4585" xr:uid="{00000000-0005-0000-0000-00000A000000}"/>
    <cellStyle name="Normal 2 3 12 3 2" xfId="7699" xr:uid="{00000000-0005-0000-0000-00000A000000}"/>
    <cellStyle name="Normal 2 3 12 4" xfId="6153" xr:uid="{00000000-0005-0000-0000-000008000000}"/>
    <cellStyle name="Normal 2 3 12 5" xfId="5368" xr:uid="{00000000-0005-0000-0000-00000A000000}"/>
    <cellStyle name="Normal 2 3 13" xfId="2902" xr:uid="{00000000-0005-0000-0000-000008000000}"/>
    <cellStyle name="Normal 2 3 13 2" xfId="6161" xr:uid="{00000000-0005-0000-0000-000008000000}"/>
    <cellStyle name="Normal 2 3 14" xfId="2920" xr:uid="{00000000-0005-0000-0000-000007000000}"/>
    <cellStyle name="Normal 2 3 14 2" xfId="6178" xr:uid="{00000000-0005-0000-0000-000007000000}"/>
    <cellStyle name="Normal 2 3 15" xfId="2928" xr:uid="{00000000-0005-0000-0000-000007000000}"/>
    <cellStyle name="Normal 2 3 15 2" xfId="6186" xr:uid="{00000000-0005-0000-0000-000007000000}"/>
    <cellStyle name="Normal 2 3 16" xfId="2934" xr:uid="{00000000-0005-0000-0000-00000A000000}"/>
    <cellStyle name="Normal 2 3 16 2" xfId="6192" xr:uid="{00000000-0005-0000-0000-00000A000000}"/>
    <cellStyle name="Normal 2 3 17" xfId="4634" xr:uid="{00000000-0005-0000-0000-000008000000}"/>
    <cellStyle name="Normal 2 3 18" xfId="7726" xr:uid="{00000000-0005-0000-0000-000009000000}"/>
    <cellStyle name="Normal 2 3 19" xfId="7739" xr:uid="{00000000-0005-0000-0000-000008000000}"/>
    <cellStyle name="Normal 2 3 2" xfId="2253" xr:uid="{00000000-0005-0000-0000-000040070000}"/>
    <cellStyle name="Normal 2 3 2 2" xfId="2914" xr:uid="{00000000-0005-0000-0000-00000A000000}"/>
    <cellStyle name="Normal 2 3 2 2 2" xfId="4592" xr:uid="{00000000-0005-0000-0000-00000B000000}"/>
    <cellStyle name="Normal 2 3 2 2 2 2" xfId="7706" xr:uid="{00000000-0005-0000-0000-00000B000000}"/>
    <cellStyle name="Normal 2 3 2 2 3" xfId="6172" xr:uid="{00000000-0005-0000-0000-00000A000000}"/>
    <cellStyle name="Normal 2 3 2 2 4" xfId="5375" xr:uid="{00000000-0005-0000-0000-00000B000000}"/>
    <cellStyle name="Normal 2 3 2 3" xfId="2941" xr:uid="{00000000-0005-0000-0000-00000B000000}"/>
    <cellStyle name="Normal 2 3 2 3 2" xfId="6199" xr:uid="{00000000-0005-0000-0000-00000B000000}"/>
    <cellStyle name="Normal 2 3 2 4" xfId="3116" xr:uid="{00000000-0005-0000-0000-000040070000}"/>
    <cellStyle name="Normal 2 3 2 4 2" xfId="6374" xr:uid="{00000000-0005-0000-0000-000040070000}"/>
    <cellStyle name="Normal 2 3 2 5" xfId="4008" xr:uid="{00000000-0005-0000-0000-000040070000}"/>
    <cellStyle name="Normal 2 3 2 5 2" xfId="7149" xr:uid="{00000000-0005-0000-0000-000040070000}"/>
    <cellStyle name="Normal 2 3 2 6" xfId="5562" xr:uid="{00000000-0005-0000-0000-000040070000}"/>
    <cellStyle name="Normal 2 3 2 7" xfId="4818" xr:uid="{00000000-0005-0000-0000-000040070000}"/>
    <cellStyle name="Normal 2 3 2 8" xfId="7735" xr:uid="{00000000-0005-0000-0000-00000A000000}"/>
    <cellStyle name="Normal 2 3 2 9" xfId="7757" xr:uid="{00000000-0005-0000-0000-00000B000000}"/>
    <cellStyle name="Normal 2 3 20" xfId="7762" xr:uid="{00000000-0005-0000-0000-000008000000}"/>
    <cellStyle name="Normal 2 3 21" xfId="7773" xr:uid="{00000000-0005-0000-0000-000007000000}"/>
    <cellStyle name="Normal 2 3 3" xfId="2800" xr:uid="{00000000-0005-0000-0000-000006000000}"/>
    <cellStyle name="Normal 2 3 3 2" xfId="3618" xr:uid="{00000000-0005-0000-0000-000006000000}"/>
    <cellStyle name="Normal 2 3 3 2 2" xfId="6876" xr:uid="{00000000-0005-0000-0000-000006000000}"/>
    <cellStyle name="Normal 2 3 3 3" xfId="4536" xr:uid="{00000000-0005-0000-0000-000006000000}"/>
    <cellStyle name="Normal 2 3 3 3 2" xfId="7651" xr:uid="{00000000-0005-0000-0000-000006000000}"/>
    <cellStyle name="Normal 2 3 3 4" xfId="6064" xr:uid="{00000000-0005-0000-0000-000006000000}"/>
    <cellStyle name="Normal 2 3 3 5" xfId="5320" xr:uid="{00000000-0005-0000-0000-000006000000}"/>
    <cellStyle name="Normal 2 3 4" xfId="2812" xr:uid="{00000000-0005-0000-0000-000008000000}"/>
    <cellStyle name="Normal 2 3 4 2" xfId="3624" xr:uid="{00000000-0005-0000-0000-000006000000}"/>
    <cellStyle name="Normal 2 3 4 2 2" xfId="6881" xr:uid="{00000000-0005-0000-0000-000006000000}"/>
    <cellStyle name="Normal 2 3 4 3" xfId="4542" xr:uid="{00000000-0005-0000-0000-000006000000}"/>
    <cellStyle name="Normal 2 3 4 3 2" xfId="7656" xr:uid="{00000000-0005-0000-0000-000006000000}"/>
    <cellStyle name="Normal 2 3 4 4" xfId="6075" xr:uid="{00000000-0005-0000-0000-000008000000}"/>
    <cellStyle name="Normal 2 3 4 5" xfId="5325" xr:uid="{00000000-0005-0000-0000-000006000000}"/>
    <cellStyle name="Normal 2 3 5" xfId="2835" xr:uid="{00000000-0005-0000-0000-000006000000}"/>
    <cellStyle name="Normal 2 3 5 2" xfId="3628" xr:uid="{00000000-0005-0000-0000-000006000000}"/>
    <cellStyle name="Normal 2 3 5 2 2" xfId="6885" xr:uid="{00000000-0005-0000-0000-000006000000}"/>
    <cellStyle name="Normal 2 3 5 3" xfId="4546" xr:uid="{00000000-0005-0000-0000-000006000000}"/>
    <cellStyle name="Normal 2 3 5 3 2" xfId="7660" xr:uid="{00000000-0005-0000-0000-000006000000}"/>
    <cellStyle name="Normal 2 3 5 4" xfId="6098" xr:uid="{00000000-0005-0000-0000-000006000000}"/>
    <cellStyle name="Normal 2 3 5 5" xfId="5329" xr:uid="{00000000-0005-0000-0000-000006000000}"/>
    <cellStyle name="Normal 2 3 6" xfId="2842" xr:uid="{00000000-0005-0000-0000-000007000000}"/>
    <cellStyle name="Normal 2 3 6 2" xfId="3632" xr:uid="{00000000-0005-0000-0000-000006000000}"/>
    <cellStyle name="Normal 2 3 6 2 2" xfId="6889" xr:uid="{00000000-0005-0000-0000-000006000000}"/>
    <cellStyle name="Normal 2 3 6 3" xfId="4550" xr:uid="{00000000-0005-0000-0000-000006000000}"/>
    <cellStyle name="Normal 2 3 6 3 2" xfId="7664" xr:uid="{00000000-0005-0000-0000-000006000000}"/>
    <cellStyle name="Normal 2 3 6 4" xfId="6104" xr:uid="{00000000-0005-0000-0000-000007000000}"/>
    <cellStyle name="Normal 2 3 6 5" xfId="5333" xr:uid="{00000000-0005-0000-0000-000006000000}"/>
    <cellStyle name="Normal 2 3 7" xfId="2855" xr:uid="{00000000-0005-0000-0000-000009000000}"/>
    <cellStyle name="Normal 2 3 7 2" xfId="3636" xr:uid="{00000000-0005-0000-0000-000006000000}"/>
    <cellStyle name="Normal 2 3 7 2 2" xfId="6893" xr:uid="{00000000-0005-0000-0000-000006000000}"/>
    <cellStyle name="Normal 2 3 7 3" xfId="4554" xr:uid="{00000000-0005-0000-0000-000006000000}"/>
    <cellStyle name="Normal 2 3 7 3 2" xfId="7668" xr:uid="{00000000-0005-0000-0000-000006000000}"/>
    <cellStyle name="Normal 2 3 7 4" xfId="6116" xr:uid="{00000000-0005-0000-0000-000009000000}"/>
    <cellStyle name="Normal 2 3 7 5" xfId="5337" xr:uid="{00000000-0005-0000-0000-000006000000}"/>
    <cellStyle name="Normal 2 3 8" xfId="2869" xr:uid="{00000000-0005-0000-0000-000006000000}"/>
    <cellStyle name="Normal 2 3 8 2" xfId="3642" xr:uid="{00000000-0005-0000-0000-000006000000}"/>
    <cellStyle name="Normal 2 3 8 2 2" xfId="6899" xr:uid="{00000000-0005-0000-0000-000006000000}"/>
    <cellStyle name="Normal 2 3 8 3" xfId="4560" xr:uid="{00000000-0005-0000-0000-000006000000}"/>
    <cellStyle name="Normal 2 3 8 3 2" xfId="7674" xr:uid="{00000000-0005-0000-0000-000006000000}"/>
    <cellStyle name="Normal 2 3 8 4" xfId="6128" xr:uid="{00000000-0005-0000-0000-000006000000}"/>
    <cellStyle name="Normal 2 3 8 5" xfId="5343" xr:uid="{00000000-0005-0000-0000-000006000000}"/>
    <cellStyle name="Normal 2 3 9" xfId="2873" xr:uid="{00000000-0005-0000-0000-000006000000}"/>
    <cellStyle name="Normal 2 3 9 2" xfId="3647" xr:uid="{00000000-0005-0000-0000-000007000000}"/>
    <cellStyle name="Normal 2 3 9 2 2" xfId="6904" xr:uid="{00000000-0005-0000-0000-000007000000}"/>
    <cellStyle name="Normal 2 3 9 3" xfId="4565" xr:uid="{00000000-0005-0000-0000-000007000000}"/>
    <cellStyle name="Normal 2 3 9 3 2" xfId="7679" xr:uid="{00000000-0005-0000-0000-000007000000}"/>
    <cellStyle name="Normal 2 3 9 4" xfId="6132" xr:uid="{00000000-0005-0000-0000-000006000000}"/>
    <cellStyle name="Normal 2 3 9 5" xfId="5348" xr:uid="{00000000-0005-0000-0000-000007000000}"/>
    <cellStyle name="Normal 2 30" xfId="2766" xr:uid="{00000000-0005-0000-0000-000041070000}"/>
    <cellStyle name="Normal 2 30 2" xfId="3602" xr:uid="{00000000-0005-0000-0000-000041070000}"/>
    <cellStyle name="Normal 2 30 2 2" xfId="6860" xr:uid="{00000000-0005-0000-0000-000041070000}"/>
    <cellStyle name="Normal 2 30 3" xfId="4512" xr:uid="{00000000-0005-0000-0000-000041070000}"/>
    <cellStyle name="Normal 2 30 3 2" xfId="7635" xr:uid="{00000000-0005-0000-0000-000041070000}"/>
    <cellStyle name="Normal 2 30 4" xfId="6048" xr:uid="{00000000-0005-0000-0000-000041070000}"/>
    <cellStyle name="Normal 2 30 5" xfId="5304" xr:uid="{00000000-0005-0000-0000-000041070000}"/>
    <cellStyle name="Normal 2 31" xfId="2769" xr:uid="{00000000-0005-0000-0000-000042070000}"/>
    <cellStyle name="Normal 2 31 2" xfId="3604" xr:uid="{00000000-0005-0000-0000-000042070000}"/>
    <cellStyle name="Normal 2 31 2 2" xfId="6862" xr:uid="{00000000-0005-0000-0000-000042070000}"/>
    <cellStyle name="Normal 2 31 3" xfId="4515" xr:uid="{00000000-0005-0000-0000-000042070000}"/>
    <cellStyle name="Normal 2 31 3 2" xfId="7637" xr:uid="{00000000-0005-0000-0000-000042070000}"/>
    <cellStyle name="Normal 2 31 4" xfId="6050" xr:uid="{00000000-0005-0000-0000-000042070000}"/>
    <cellStyle name="Normal 2 31 5" xfId="5306" xr:uid="{00000000-0005-0000-0000-000042070000}"/>
    <cellStyle name="Normal 2 32" xfId="2778" xr:uid="{00000000-0005-0000-0000-000043070000}"/>
    <cellStyle name="Normal 2 32 2" xfId="3606" xr:uid="{00000000-0005-0000-0000-000043070000}"/>
    <cellStyle name="Normal 2 32 2 2" xfId="6864" xr:uid="{00000000-0005-0000-0000-000043070000}"/>
    <cellStyle name="Normal 2 32 3" xfId="4524" xr:uid="{00000000-0005-0000-0000-000043070000}"/>
    <cellStyle name="Normal 2 32 3 2" xfId="7639" xr:uid="{00000000-0005-0000-0000-000043070000}"/>
    <cellStyle name="Normal 2 32 4" xfId="6052" xr:uid="{00000000-0005-0000-0000-000043070000}"/>
    <cellStyle name="Normal 2 32 5" xfId="5308" xr:uid="{00000000-0005-0000-0000-000043070000}"/>
    <cellStyle name="Normal 2 33" xfId="2788" xr:uid="{00000000-0005-0000-0000-000044070000}"/>
    <cellStyle name="Normal 2 33 2" xfId="3612" xr:uid="{00000000-0005-0000-0000-000044070000}"/>
    <cellStyle name="Normal 2 33 2 2" xfId="6870" xr:uid="{00000000-0005-0000-0000-000044070000}"/>
    <cellStyle name="Normal 2 33 3" xfId="4530" xr:uid="{00000000-0005-0000-0000-000044070000}"/>
    <cellStyle name="Normal 2 33 3 2" xfId="7645" xr:uid="{00000000-0005-0000-0000-000044070000}"/>
    <cellStyle name="Normal 2 33 4" xfId="6058" xr:uid="{00000000-0005-0000-0000-000044070000}"/>
    <cellStyle name="Normal 2 33 5" xfId="5314" xr:uid="{00000000-0005-0000-0000-000044070000}"/>
    <cellStyle name="Normal 2 34" xfId="2796" xr:uid="{00000000-0005-0000-0000-000004000000}"/>
    <cellStyle name="Normal 2 34 2" xfId="3615" xr:uid="{00000000-0005-0000-0000-000004000000}"/>
    <cellStyle name="Normal 2 34 2 2" xfId="6873" xr:uid="{00000000-0005-0000-0000-000004000000}"/>
    <cellStyle name="Normal 2 34 3" xfId="4533" xr:uid="{00000000-0005-0000-0000-000004000000}"/>
    <cellStyle name="Normal 2 34 3 2" xfId="7648" xr:uid="{00000000-0005-0000-0000-000004000000}"/>
    <cellStyle name="Normal 2 34 4" xfId="6061" xr:uid="{00000000-0005-0000-0000-000004000000}"/>
    <cellStyle name="Normal 2 34 5" xfId="5317" xr:uid="{00000000-0005-0000-0000-000004000000}"/>
    <cellStyle name="Normal 2 35" xfId="2804" xr:uid="{00000000-0005-0000-0000-000006000000}"/>
    <cellStyle name="Normal 2 35 2" xfId="3621" xr:uid="{00000000-0005-0000-0000-000004000000}"/>
    <cellStyle name="Normal 2 35 2 2" xfId="6878" xr:uid="{00000000-0005-0000-0000-000004000000}"/>
    <cellStyle name="Normal 2 35 3" xfId="4539" xr:uid="{00000000-0005-0000-0000-000004000000}"/>
    <cellStyle name="Normal 2 35 3 2" xfId="7653" xr:uid="{00000000-0005-0000-0000-000004000000}"/>
    <cellStyle name="Normal 2 35 4" xfId="6067" xr:uid="{00000000-0005-0000-0000-000006000000}"/>
    <cellStyle name="Normal 2 35 5" xfId="5322" xr:uid="{00000000-0005-0000-0000-000004000000}"/>
    <cellStyle name="Normal 2 36" xfId="2832" xr:uid="{00000000-0005-0000-0000-000004000000}"/>
    <cellStyle name="Normal 2 36 2" xfId="3625" xr:uid="{00000000-0005-0000-0000-000004000000}"/>
    <cellStyle name="Normal 2 36 2 2" xfId="6882" xr:uid="{00000000-0005-0000-0000-000004000000}"/>
    <cellStyle name="Normal 2 36 3" xfId="4543" xr:uid="{00000000-0005-0000-0000-000004000000}"/>
    <cellStyle name="Normal 2 36 3 2" xfId="7657" xr:uid="{00000000-0005-0000-0000-000004000000}"/>
    <cellStyle name="Normal 2 36 4" xfId="6095" xr:uid="{00000000-0005-0000-0000-000004000000}"/>
    <cellStyle name="Normal 2 36 5" xfId="5326" xr:uid="{00000000-0005-0000-0000-000004000000}"/>
    <cellStyle name="Normal 2 37" xfId="2838" xr:uid="{00000000-0005-0000-0000-000002000000}"/>
    <cellStyle name="Normal 2 37 2" xfId="3629" xr:uid="{00000000-0005-0000-0000-000004000000}"/>
    <cellStyle name="Normal 2 37 2 2" xfId="6886" xr:uid="{00000000-0005-0000-0000-000004000000}"/>
    <cellStyle name="Normal 2 37 3" xfId="4547" xr:uid="{00000000-0005-0000-0000-000004000000}"/>
    <cellStyle name="Normal 2 37 3 2" xfId="7661" xr:uid="{00000000-0005-0000-0000-000004000000}"/>
    <cellStyle name="Normal 2 37 4" xfId="6100" xr:uid="{00000000-0005-0000-0000-000002000000}"/>
    <cellStyle name="Normal 2 37 5" xfId="5330" xr:uid="{00000000-0005-0000-0000-000004000000}"/>
    <cellStyle name="Normal 2 38" xfId="2839" xr:uid="{00000000-0005-0000-0000-000005000000}"/>
    <cellStyle name="Normal 2 38 2" xfId="3633" xr:uid="{00000000-0005-0000-0000-000004000000}"/>
    <cellStyle name="Normal 2 38 2 2" xfId="6890" xr:uid="{00000000-0005-0000-0000-000004000000}"/>
    <cellStyle name="Normal 2 38 3" xfId="4551" xr:uid="{00000000-0005-0000-0000-000004000000}"/>
    <cellStyle name="Normal 2 38 3 2" xfId="7665" xr:uid="{00000000-0005-0000-0000-000004000000}"/>
    <cellStyle name="Normal 2 38 4" xfId="6101" xr:uid="{00000000-0005-0000-0000-000005000000}"/>
    <cellStyle name="Normal 2 38 5" xfId="5334" xr:uid="{00000000-0005-0000-0000-000004000000}"/>
    <cellStyle name="Normal 2 39" xfId="2853" xr:uid="{00000000-0005-0000-0000-000007000000}"/>
    <cellStyle name="Normal 2 39 2" xfId="3639" xr:uid="{00000000-0005-0000-0000-000004000000}"/>
    <cellStyle name="Normal 2 39 2 2" xfId="6896" xr:uid="{00000000-0005-0000-0000-000004000000}"/>
    <cellStyle name="Normal 2 39 3" xfId="4557" xr:uid="{00000000-0005-0000-0000-000004000000}"/>
    <cellStyle name="Normal 2 39 3 2" xfId="7671" xr:uid="{00000000-0005-0000-0000-000004000000}"/>
    <cellStyle name="Normal 2 39 4" xfId="6115" xr:uid="{00000000-0005-0000-0000-000007000000}"/>
    <cellStyle name="Normal 2 39 5" xfId="5340" xr:uid="{00000000-0005-0000-0000-000004000000}"/>
    <cellStyle name="Normal 2 4" xfId="1318" xr:uid="{00000000-0005-0000-0000-000045070000}"/>
    <cellStyle name="Normal 2 4 2" xfId="1319" xr:uid="{00000000-0005-0000-0000-000046070000}"/>
    <cellStyle name="Normal 2 4 3" xfId="2910" xr:uid="{00000000-0005-0000-0000-00000B000000}"/>
    <cellStyle name="Normal 2 4 3 2" xfId="4589" xr:uid="{00000000-0005-0000-0000-00000C000000}"/>
    <cellStyle name="Normal 2 4 3 2 2" xfId="7703" xr:uid="{00000000-0005-0000-0000-00000C000000}"/>
    <cellStyle name="Normal 2 4 3 3" xfId="6169" xr:uid="{00000000-0005-0000-0000-00000B000000}"/>
    <cellStyle name="Normal 2 4 3 4" xfId="5372" xr:uid="{00000000-0005-0000-0000-00000C000000}"/>
    <cellStyle name="Normal 2 4 4" xfId="2938" xr:uid="{00000000-0005-0000-0000-00000C000000}"/>
    <cellStyle name="Normal 2 4 4 2" xfId="6196" xr:uid="{00000000-0005-0000-0000-00000C000000}"/>
    <cellStyle name="Normal 2 4 5" xfId="7731" xr:uid="{00000000-0005-0000-0000-00000B000000}"/>
    <cellStyle name="Normal 2 4 6" xfId="7754" xr:uid="{00000000-0005-0000-0000-00000C000000}"/>
    <cellStyle name="Normal 2 40" xfId="2866" xr:uid="{00000000-0005-0000-0000-000004000000}"/>
    <cellStyle name="Normal 2 40 2" xfId="3643" xr:uid="{00000000-0005-0000-0000-000005000000}"/>
    <cellStyle name="Normal 2 40 2 2" xfId="6900" xr:uid="{00000000-0005-0000-0000-000005000000}"/>
    <cellStyle name="Normal 2 40 3" xfId="4561" xr:uid="{00000000-0005-0000-0000-000005000000}"/>
    <cellStyle name="Normal 2 40 3 2" xfId="7675" xr:uid="{00000000-0005-0000-0000-000005000000}"/>
    <cellStyle name="Normal 2 40 4" xfId="6125" xr:uid="{00000000-0005-0000-0000-000004000000}"/>
    <cellStyle name="Normal 2 40 5" xfId="5344" xr:uid="{00000000-0005-0000-0000-000005000000}"/>
    <cellStyle name="Normal 2 41" xfId="2870" xr:uid="{00000000-0005-0000-0000-000004000000}"/>
    <cellStyle name="Normal 2 41 2" xfId="3649" xr:uid="{00000000-0005-0000-0000-000004000000}"/>
    <cellStyle name="Normal 2 41 2 2" xfId="6906" xr:uid="{00000000-0005-0000-0000-000004000000}"/>
    <cellStyle name="Normal 2 41 3" xfId="4578" xr:uid="{00000000-0005-0000-0000-000004000000}"/>
    <cellStyle name="Normal 2 41 3 2" xfId="7692" xr:uid="{00000000-0005-0000-0000-000004000000}"/>
    <cellStyle name="Normal 2 41 4" xfId="6129" xr:uid="{00000000-0005-0000-0000-000004000000}"/>
    <cellStyle name="Normal 2 41 5" xfId="5361" xr:uid="{00000000-0005-0000-0000-000004000000}"/>
    <cellStyle name="Normal 2 42" xfId="2875" xr:uid="{00000000-0005-0000-0000-000006000000}"/>
    <cellStyle name="Normal 2 42 2" xfId="3693" xr:uid="{00000000-0005-0000-0000-000006000000}"/>
    <cellStyle name="Normal 2 42 2 2" xfId="6950" xr:uid="{00000000-0005-0000-0000-000006000000}"/>
    <cellStyle name="Normal 2 42 3" xfId="4584" xr:uid="{00000000-0005-0000-0000-000007000000}"/>
    <cellStyle name="Normal 2 42 3 2" xfId="7698" xr:uid="{00000000-0005-0000-0000-000007000000}"/>
    <cellStyle name="Normal 2 42 4" xfId="6134" xr:uid="{00000000-0005-0000-0000-000006000000}"/>
    <cellStyle name="Normal 2 42 5" xfId="5367" xr:uid="{00000000-0005-0000-0000-000007000000}"/>
    <cellStyle name="Normal 2 43" xfId="2881" xr:uid="{00000000-0005-0000-0000-000005000000}"/>
    <cellStyle name="Normal 2 43 2" xfId="3698" xr:uid="{00000000-0005-0000-0000-000005000000}"/>
    <cellStyle name="Normal 2 43 2 2" xfId="6955" xr:uid="{00000000-0005-0000-0000-000005000000}"/>
    <cellStyle name="Normal 2 43 3" xfId="6140" xr:uid="{00000000-0005-0000-0000-000005000000}"/>
    <cellStyle name="Normal 2 44" xfId="2892" xr:uid="{00000000-0005-0000-0000-000006000000}"/>
    <cellStyle name="Normal 2 44 2" xfId="3708" xr:uid="{00000000-0005-0000-0000-000006000000}"/>
    <cellStyle name="Normal 2 44 2 2" xfId="6965" xr:uid="{00000000-0005-0000-0000-000006000000}"/>
    <cellStyle name="Normal 2 44 3" xfId="6151" xr:uid="{00000000-0005-0000-0000-000006000000}"/>
    <cellStyle name="Normal 2 45" xfId="2900" xr:uid="{00000000-0005-0000-0000-000006000000}"/>
    <cellStyle name="Normal 2 45 2" xfId="4567" xr:uid="{69AAE8C4-2359-49EF-B71A-B3BE6B5BEDA2}"/>
    <cellStyle name="Normal 2 45 2 2" xfId="7681" xr:uid="{69AAE8C4-2359-49EF-B71A-B3BE6B5BEDA2}"/>
    <cellStyle name="Normal 2 45 3" xfId="6159" xr:uid="{00000000-0005-0000-0000-000006000000}"/>
    <cellStyle name="Normal 2 45 4" xfId="5350" xr:uid="{69AAE8C4-2359-49EF-B71A-B3BE6B5BEDA2}"/>
    <cellStyle name="Normal 2 46" xfId="2916" xr:uid="{00000000-0005-0000-0000-000005000000}"/>
    <cellStyle name="Normal 2 46 2" xfId="6174" xr:uid="{00000000-0005-0000-0000-000005000000}"/>
    <cellStyle name="Normal 2 47" xfId="2925" xr:uid="{00000000-0005-0000-0000-000005000000}"/>
    <cellStyle name="Normal 2 47 2" xfId="6183" xr:uid="{00000000-0005-0000-0000-000005000000}"/>
    <cellStyle name="Normal 2 48" xfId="2933" xr:uid="{00000000-0005-0000-0000-000007000000}"/>
    <cellStyle name="Normal 2 48 2" xfId="6191" xr:uid="{00000000-0005-0000-0000-000007000000}"/>
    <cellStyle name="Normal 2 49" xfId="2943" xr:uid="{00000000-0005-0000-0000-000012070000}"/>
    <cellStyle name="Normal 2 49 2" xfId="6201" xr:uid="{00000000-0005-0000-0000-000012070000}"/>
    <cellStyle name="Normal 2 5" xfId="304" xr:uid="{00000000-0005-0000-0000-000047070000}"/>
    <cellStyle name="Normal 2 50" xfId="3715" xr:uid="{00000000-0005-0000-0000-000012070000}"/>
    <cellStyle name="Normal 2 50 2" xfId="6972" xr:uid="{00000000-0005-0000-0000-000012070000}"/>
    <cellStyle name="Normal 2 51" xfId="4632" xr:uid="{00000000-0005-0000-0000-000006000000}"/>
    <cellStyle name="Normal 2 52" xfId="5388" xr:uid="{00000000-0005-0000-0000-000012070000}"/>
    <cellStyle name="Normal 2 53" xfId="7725" xr:uid="{00000000-0005-0000-0000-000006000000}"/>
    <cellStyle name="Normal 2 54" xfId="7738" xr:uid="{00000000-0005-0000-0000-000006000000}"/>
    <cellStyle name="Normal 2 55" xfId="7759" xr:uid="{00000000-0005-0000-0000-000006000000}"/>
    <cellStyle name="Normal 2 56" xfId="7770" xr:uid="{00000000-0005-0000-0000-000005000000}"/>
    <cellStyle name="Normal 2 6" xfId="1659" xr:uid="{00000000-0005-0000-0000-000048070000}"/>
    <cellStyle name="Normal 2 6 10" xfId="4654" xr:uid="{00000000-0005-0000-0000-000048070000}"/>
    <cellStyle name="Normal 2 6 11" xfId="7732" xr:uid="{00000000-0005-0000-0000-00000D000000}"/>
    <cellStyle name="Normal 2 6 2" xfId="1728" xr:uid="{00000000-0005-0000-0000-000049070000}"/>
    <cellStyle name="Normal 2 6 2 2" xfId="1748" xr:uid="{00000000-0005-0000-0000-00004A070000}"/>
    <cellStyle name="Normal 2 6 2 2 2" xfId="2637" xr:uid="{00000000-0005-0000-0000-00004B070000}"/>
    <cellStyle name="Normal 2 6 2 2 2 2" xfId="3500" xr:uid="{00000000-0005-0000-0000-00004B070000}"/>
    <cellStyle name="Normal 2 6 2 2 2 2 2" xfId="6758" xr:uid="{00000000-0005-0000-0000-00004B070000}"/>
    <cellStyle name="Normal 2 6 2 2 2 3" xfId="4392" xr:uid="{00000000-0005-0000-0000-00004B070000}"/>
    <cellStyle name="Normal 2 6 2 2 2 3 2" xfId="7533" xr:uid="{00000000-0005-0000-0000-00004B070000}"/>
    <cellStyle name="Normal 2 6 2 2 2 4" xfId="5946" xr:uid="{00000000-0005-0000-0000-00004B070000}"/>
    <cellStyle name="Normal 2 6 2 2 2 5" xfId="5202" xr:uid="{00000000-0005-0000-0000-00004B070000}"/>
    <cellStyle name="Normal 2 6 2 2 3" xfId="2172" xr:uid="{00000000-0005-0000-0000-00004C070000}"/>
    <cellStyle name="Normal 2 6 2 2 3 2" xfId="3054" xr:uid="{00000000-0005-0000-0000-00004C070000}"/>
    <cellStyle name="Normal 2 6 2 2 3 2 2" xfId="6312" xr:uid="{00000000-0005-0000-0000-00004C070000}"/>
    <cellStyle name="Normal 2 6 2 2 3 3" xfId="3934" xr:uid="{00000000-0005-0000-0000-00004C070000}"/>
    <cellStyle name="Normal 2 6 2 2 3 3 2" xfId="7087" xr:uid="{00000000-0005-0000-0000-00004C070000}"/>
    <cellStyle name="Normal 2 6 2 2 3 4" xfId="5500" xr:uid="{00000000-0005-0000-0000-00004C070000}"/>
    <cellStyle name="Normal 2 6 2 2 3 5" xfId="4756" xr:uid="{00000000-0005-0000-0000-00004C070000}"/>
    <cellStyle name="Normal 2 6 2 2 4" xfId="2982" xr:uid="{00000000-0005-0000-0000-00004A070000}"/>
    <cellStyle name="Normal 2 6 2 2 4 2" xfId="6240" xr:uid="{00000000-0005-0000-0000-00004A070000}"/>
    <cellStyle name="Normal 2 6 2 2 5" xfId="3794" xr:uid="{00000000-0005-0000-0000-00004A070000}"/>
    <cellStyle name="Normal 2 6 2 2 5 2" xfId="7015" xr:uid="{00000000-0005-0000-0000-00004A070000}"/>
    <cellStyle name="Normal 2 6 2 2 6" xfId="5429" xr:uid="{00000000-0005-0000-0000-00004A070000}"/>
    <cellStyle name="Normal 2 6 2 2 7" xfId="4685" xr:uid="{00000000-0005-0000-0000-00004A070000}"/>
    <cellStyle name="Normal 2 6 2 3" xfId="1801" xr:uid="{00000000-0005-0000-0000-00004D070000}"/>
    <cellStyle name="Normal 2 6 2 3 2" xfId="2638" xr:uid="{00000000-0005-0000-0000-00004E070000}"/>
    <cellStyle name="Normal 2 6 2 3 2 2" xfId="3501" xr:uid="{00000000-0005-0000-0000-00004E070000}"/>
    <cellStyle name="Normal 2 6 2 3 2 2 2" xfId="6759" xr:uid="{00000000-0005-0000-0000-00004E070000}"/>
    <cellStyle name="Normal 2 6 2 3 2 3" xfId="4393" xr:uid="{00000000-0005-0000-0000-00004E070000}"/>
    <cellStyle name="Normal 2 6 2 3 2 3 2" xfId="7534" xr:uid="{00000000-0005-0000-0000-00004E070000}"/>
    <cellStyle name="Normal 2 6 2 3 2 4" xfId="5947" xr:uid="{00000000-0005-0000-0000-00004E070000}"/>
    <cellStyle name="Normal 2 6 2 3 2 5" xfId="5203" xr:uid="{00000000-0005-0000-0000-00004E070000}"/>
    <cellStyle name="Normal 2 6 2 3 3" xfId="2194" xr:uid="{00000000-0005-0000-0000-00004F070000}"/>
    <cellStyle name="Normal 2 6 2 3 3 2" xfId="3076" xr:uid="{00000000-0005-0000-0000-00004F070000}"/>
    <cellStyle name="Normal 2 6 2 3 3 2 2" xfId="6334" xr:uid="{00000000-0005-0000-0000-00004F070000}"/>
    <cellStyle name="Normal 2 6 2 3 3 3" xfId="3956" xr:uid="{00000000-0005-0000-0000-00004F070000}"/>
    <cellStyle name="Normal 2 6 2 3 3 3 2" xfId="7109" xr:uid="{00000000-0005-0000-0000-00004F070000}"/>
    <cellStyle name="Normal 2 6 2 3 3 4" xfId="5522" xr:uid="{00000000-0005-0000-0000-00004F070000}"/>
    <cellStyle name="Normal 2 6 2 3 3 5" xfId="4778" xr:uid="{00000000-0005-0000-0000-00004F070000}"/>
    <cellStyle name="Normal 2 6 2 3 4" xfId="3004" xr:uid="{00000000-0005-0000-0000-00004D070000}"/>
    <cellStyle name="Normal 2 6 2 3 4 2" xfId="6262" xr:uid="{00000000-0005-0000-0000-00004D070000}"/>
    <cellStyle name="Normal 2 6 2 3 5" xfId="3819" xr:uid="{00000000-0005-0000-0000-00004D070000}"/>
    <cellStyle name="Normal 2 6 2 3 5 2" xfId="7037" xr:uid="{00000000-0005-0000-0000-00004D070000}"/>
    <cellStyle name="Normal 2 6 2 3 6" xfId="5451" xr:uid="{00000000-0005-0000-0000-00004D070000}"/>
    <cellStyle name="Normal 2 6 2 3 7" xfId="4707" xr:uid="{00000000-0005-0000-0000-00004D070000}"/>
    <cellStyle name="Normal 2 6 2 4" xfId="2636" xr:uid="{00000000-0005-0000-0000-000050070000}"/>
    <cellStyle name="Normal 2 6 2 4 2" xfId="3499" xr:uid="{00000000-0005-0000-0000-000050070000}"/>
    <cellStyle name="Normal 2 6 2 4 2 2" xfId="6757" xr:uid="{00000000-0005-0000-0000-000050070000}"/>
    <cellStyle name="Normal 2 6 2 4 3" xfId="4391" xr:uid="{00000000-0005-0000-0000-000050070000}"/>
    <cellStyle name="Normal 2 6 2 4 3 2" xfId="7532" xr:uid="{00000000-0005-0000-0000-000050070000}"/>
    <cellStyle name="Normal 2 6 2 4 4" xfId="5945" xr:uid="{00000000-0005-0000-0000-000050070000}"/>
    <cellStyle name="Normal 2 6 2 4 5" xfId="5201" xr:uid="{00000000-0005-0000-0000-000050070000}"/>
    <cellStyle name="Normal 2 6 2 5" xfId="2156" xr:uid="{00000000-0005-0000-0000-000051070000}"/>
    <cellStyle name="Normal 2 6 2 5 2" xfId="3038" xr:uid="{00000000-0005-0000-0000-000051070000}"/>
    <cellStyle name="Normal 2 6 2 5 2 2" xfId="6296" xr:uid="{00000000-0005-0000-0000-000051070000}"/>
    <cellStyle name="Normal 2 6 2 5 3" xfId="3918" xr:uid="{00000000-0005-0000-0000-000051070000}"/>
    <cellStyle name="Normal 2 6 2 5 3 2" xfId="7071" xr:uid="{00000000-0005-0000-0000-000051070000}"/>
    <cellStyle name="Normal 2 6 2 5 4" xfId="5484" xr:uid="{00000000-0005-0000-0000-000051070000}"/>
    <cellStyle name="Normal 2 6 2 5 5" xfId="4740" xr:uid="{00000000-0005-0000-0000-000051070000}"/>
    <cellStyle name="Normal 2 6 2 6" xfId="2966" xr:uid="{00000000-0005-0000-0000-000049070000}"/>
    <cellStyle name="Normal 2 6 2 6 2" xfId="6224" xr:uid="{00000000-0005-0000-0000-000049070000}"/>
    <cellStyle name="Normal 2 6 2 7" xfId="3776" xr:uid="{00000000-0005-0000-0000-000049070000}"/>
    <cellStyle name="Normal 2 6 2 7 2" xfId="6999" xr:uid="{00000000-0005-0000-0000-000049070000}"/>
    <cellStyle name="Normal 2 6 2 8" xfId="5413" xr:uid="{00000000-0005-0000-0000-000049070000}"/>
    <cellStyle name="Normal 2 6 2 9" xfId="4669" xr:uid="{00000000-0005-0000-0000-000049070000}"/>
    <cellStyle name="Normal 2 6 3" xfId="1747" xr:uid="{00000000-0005-0000-0000-000052070000}"/>
    <cellStyle name="Normal 2 6 3 2" xfId="2639" xr:uid="{00000000-0005-0000-0000-000053070000}"/>
    <cellStyle name="Normal 2 6 3 2 2" xfId="3502" xr:uid="{00000000-0005-0000-0000-000053070000}"/>
    <cellStyle name="Normal 2 6 3 2 2 2" xfId="6760" xr:uid="{00000000-0005-0000-0000-000053070000}"/>
    <cellStyle name="Normal 2 6 3 2 3" xfId="4394" xr:uid="{00000000-0005-0000-0000-000053070000}"/>
    <cellStyle name="Normal 2 6 3 2 3 2" xfId="7535" xr:uid="{00000000-0005-0000-0000-000053070000}"/>
    <cellStyle name="Normal 2 6 3 2 4" xfId="5948" xr:uid="{00000000-0005-0000-0000-000053070000}"/>
    <cellStyle name="Normal 2 6 3 2 5" xfId="5204" xr:uid="{00000000-0005-0000-0000-000053070000}"/>
    <cellStyle name="Normal 2 6 3 3" xfId="2171" xr:uid="{00000000-0005-0000-0000-000054070000}"/>
    <cellStyle name="Normal 2 6 3 3 2" xfId="3053" xr:uid="{00000000-0005-0000-0000-000054070000}"/>
    <cellStyle name="Normal 2 6 3 3 2 2" xfId="6311" xr:uid="{00000000-0005-0000-0000-000054070000}"/>
    <cellStyle name="Normal 2 6 3 3 3" xfId="3933" xr:uid="{00000000-0005-0000-0000-000054070000}"/>
    <cellStyle name="Normal 2 6 3 3 3 2" xfId="7086" xr:uid="{00000000-0005-0000-0000-000054070000}"/>
    <cellStyle name="Normal 2 6 3 3 4" xfId="5499" xr:uid="{00000000-0005-0000-0000-000054070000}"/>
    <cellStyle name="Normal 2 6 3 3 5" xfId="4755" xr:uid="{00000000-0005-0000-0000-000054070000}"/>
    <cellStyle name="Normal 2 6 3 4" xfId="2981" xr:uid="{00000000-0005-0000-0000-000052070000}"/>
    <cellStyle name="Normal 2 6 3 4 2" xfId="6239" xr:uid="{00000000-0005-0000-0000-000052070000}"/>
    <cellStyle name="Normal 2 6 3 5" xfId="3793" xr:uid="{00000000-0005-0000-0000-000052070000}"/>
    <cellStyle name="Normal 2 6 3 5 2" xfId="7014" xr:uid="{00000000-0005-0000-0000-000052070000}"/>
    <cellStyle name="Normal 2 6 3 6" xfId="5428" xr:uid="{00000000-0005-0000-0000-000052070000}"/>
    <cellStyle name="Normal 2 6 3 7" xfId="4684" xr:uid="{00000000-0005-0000-0000-000052070000}"/>
    <cellStyle name="Normal 2 6 4" xfId="1800" xr:uid="{00000000-0005-0000-0000-000055070000}"/>
    <cellStyle name="Normal 2 6 4 2" xfId="2640" xr:uid="{00000000-0005-0000-0000-000056070000}"/>
    <cellStyle name="Normal 2 6 4 2 2" xfId="3503" xr:uid="{00000000-0005-0000-0000-000056070000}"/>
    <cellStyle name="Normal 2 6 4 2 2 2" xfId="6761" xr:uid="{00000000-0005-0000-0000-000056070000}"/>
    <cellStyle name="Normal 2 6 4 2 3" xfId="4395" xr:uid="{00000000-0005-0000-0000-000056070000}"/>
    <cellStyle name="Normal 2 6 4 2 3 2" xfId="7536" xr:uid="{00000000-0005-0000-0000-000056070000}"/>
    <cellStyle name="Normal 2 6 4 2 4" xfId="5949" xr:uid="{00000000-0005-0000-0000-000056070000}"/>
    <cellStyle name="Normal 2 6 4 2 5" xfId="5205" xr:uid="{00000000-0005-0000-0000-000056070000}"/>
    <cellStyle name="Normal 2 6 4 3" xfId="2193" xr:uid="{00000000-0005-0000-0000-000057070000}"/>
    <cellStyle name="Normal 2 6 4 3 2" xfId="3075" xr:uid="{00000000-0005-0000-0000-000057070000}"/>
    <cellStyle name="Normal 2 6 4 3 2 2" xfId="6333" xr:uid="{00000000-0005-0000-0000-000057070000}"/>
    <cellStyle name="Normal 2 6 4 3 3" xfId="3955" xr:uid="{00000000-0005-0000-0000-000057070000}"/>
    <cellStyle name="Normal 2 6 4 3 3 2" xfId="7108" xr:uid="{00000000-0005-0000-0000-000057070000}"/>
    <cellStyle name="Normal 2 6 4 3 4" xfId="5521" xr:uid="{00000000-0005-0000-0000-000057070000}"/>
    <cellStyle name="Normal 2 6 4 3 5" xfId="4777" xr:uid="{00000000-0005-0000-0000-000057070000}"/>
    <cellStyle name="Normal 2 6 4 4" xfId="3003" xr:uid="{00000000-0005-0000-0000-000055070000}"/>
    <cellStyle name="Normal 2 6 4 4 2" xfId="6261" xr:uid="{00000000-0005-0000-0000-000055070000}"/>
    <cellStyle name="Normal 2 6 4 5" xfId="3818" xr:uid="{00000000-0005-0000-0000-000055070000}"/>
    <cellStyle name="Normal 2 6 4 5 2" xfId="7036" xr:uid="{00000000-0005-0000-0000-000055070000}"/>
    <cellStyle name="Normal 2 6 4 6" xfId="5450" xr:uid="{00000000-0005-0000-0000-000055070000}"/>
    <cellStyle name="Normal 2 6 4 7" xfId="4706" xr:uid="{00000000-0005-0000-0000-000055070000}"/>
    <cellStyle name="Normal 2 6 5" xfId="2635" xr:uid="{00000000-0005-0000-0000-000058070000}"/>
    <cellStyle name="Normal 2 6 5 2" xfId="3498" xr:uid="{00000000-0005-0000-0000-000058070000}"/>
    <cellStyle name="Normal 2 6 5 2 2" xfId="6756" xr:uid="{00000000-0005-0000-0000-000058070000}"/>
    <cellStyle name="Normal 2 6 5 3" xfId="4390" xr:uid="{00000000-0005-0000-0000-000058070000}"/>
    <cellStyle name="Normal 2 6 5 3 2" xfId="7531" xr:uid="{00000000-0005-0000-0000-000058070000}"/>
    <cellStyle name="Normal 2 6 5 4" xfId="5944" xr:uid="{00000000-0005-0000-0000-000058070000}"/>
    <cellStyle name="Normal 2 6 5 5" xfId="5200" xr:uid="{00000000-0005-0000-0000-000058070000}"/>
    <cellStyle name="Normal 2 6 6" xfId="2148" xr:uid="{00000000-0005-0000-0000-000059070000}"/>
    <cellStyle name="Normal 2 6 6 2" xfId="3030" xr:uid="{00000000-0005-0000-0000-000059070000}"/>
    <cellStyle name="Normal 2 6 6 2 2" xfId="6288" xr:uid="{00000000-0005-0000-0000-000059070000}"/>
    <cellStyle name="Normal 2 6 6 3" xfId="3910" xr:uid="{00000000-0005-0000-0000-000059070000}"/>
    <cellStyle name="Normal 2 6 6 3 2" xfId="7063" xr:uid="{00000000-0005-0000-0000-000059070000}"/>
    <cellStyle name="Normal 2 6 6 4" xfId="5476" xr:uid="{00000000-0005-0000-0000-000059070000}"/>
    <cellStyle name="Normal 2 6 6 5" xfId="4732" xr:uid="{00000000-0005-0000-0000-000059070000}"/>
    <cellStyle name="Normal 2 6 7" xfId="2953" xr:uid="{00000000-0005-0000-0000-000048070000}"/>
    <cellStyle name="Normal 2 6 7 2" xfId="6211" xr:uid="{00000000-0005-0000-0000-000048070000}"/>
    <cellStyle name="Normal 2 6 8" xfId="3761" xr:uid="{00000000-0005-0000-0000-000048070000}"/>
    <cellStyle name="Normal 2 6 8 2" xfId="6986" xr:uid="{00000000-0005-0000-0000-000048070000}"/>
    <cellStyle name="Normal 2 6 9" xfId="5398" xr:uid="{00000000-0005-0000-0000-000048070000}"/>
    <cellStyle name="Normal 2 7" xfId="1681" xr:uid="{00000000-0005-0000-0000-00005A070000}"/>
    <cellStyle name="Normal 2 8" xfId="1721" xr:uid="{00000000-0005-0000-0000-00005B070000}"/>
    <cellStyle name="Normal 2 8 2" xfId="1749" xr:uid="{00000000-0005-0000-0000-00005C070000}"/>
    <cellStyle name="Normal 2 8 2 2" xfId="2642" xr:uid="{00000000-0005-0000-0000-00005D070000}"/>
    <cellStyle name="Normal 2 8 2 2 2" xfId="3505" xr:uid="{00000000-0005-0000-0000-00005D070000}"/>
    <cellStyle name="Normal 2 8 2 2 2 2" xfId="6763" xr:uid="{00000000-0005-0000-0000-00005D070000}"/>
    <cellStyle name="Normal 2 8 2 2 3" xfId="4397" xr:uid="{00000000-0005-0000-0000-00005D070000}"/>
    <cellStyle name="Normal 2 8 2 2 3 2" xfId="7538" xr:uid="{00000000-0005-0000-0000-00005D070000}"/>
    <cellStyle name="Normal 2 8 2 2 4" xfId="5951" xr:uid="{00000000-0005-0000-0000-00005D070000}"/>
    <cellStyle name="Normal 2 8 2 2 5" xfId="5207" xr:uid="{00000000-0005-0000-0000-00005D070000}"/>
    <cellStyle name="Normal 2 8 2 3" xfId="2173" xr:uid="{00000000-0005-0000-0000-00005E070000}"/>
    <cellStyle name="Normal 2 8 2 3 2" xfId="3055" xr:uid="{00000000-0005-0000-0000-00005E070000}"/>
    <cellStyle name="Normal 2 8 2 3 2 2" xfId="6313" xr:uid="{00000000-0005-0000-0000-00005E070000}"/>
    <cellStyle name="Normal 2 8 2 3 3" xfId="3935" xr:uid="{00000000-0005-0000-0000-00005E070000}"/>
    <cellStyle name="Normal 2 8 2 3 3 2" xfId="7088" xr:uid="{00000000-0005-0000-0000-00005E070000}"/>
    <cellStyle name="Normal 2 8 2 3 4" xfId="5501" xr:uid="{00000000-0005-0000-0000-00005E070000}"/>
    <cellStyle name="Normal 2 8 2 3 5" xfId="4757" xr:uid="{00000000-0005-0000-0000-00005E070000}"/>
    <cellStyle name="Normal 2 8 2 4" xfId="2983" xr:uid="{00000000-0005-0000-0000-00005C070000}"/>
    <cellStyle name="Normal 2 8 2 4 2" xfId="6241" xr:uid="{00000000-0005-0000-0000-00005C070000}"/>
    <cellStyle name="Normal 2 8 2 5" xfId="3795" xr:uid="{00000000-0005-0000-0000-00005C070000}"/>
    <cellStyle name="Normal 2 8 2 5 2" xfId="7016" xr:uid="{00000000-0005-0000-0000-00005C070000}"/>
    <cellStyle name="Normal 2 8 2 6" xfId="5430" xr:uid="{00000000-0005-0000-0000-00005C070000}"/>
    <cellStyle name="Normal 2 8 2 7" xfId="4686" xr:uid="{00000000-0005-0000-0000-00005C070000}"/>
    <cellStyle name="Normal 2 8 3" xfId="1802" xr:uid="{00000000-0005-0000-0000-00005F070000}"/>
    <cellStyle name="Normal 2 8 3 2" xfId="2643" xr:uid="{00000000-0005-0000-0000-000060070000}"/>
    <cellStyle name="Normal 2 8 3 2 2" xfId="3506" xr:uid="{00000000-0005-0000-0000-000060070000}"/>
    <cellStyle name="Normal 2 8 3 2 2 2" xfId="6764" xr:uid="{00000000-0005-0000-0000-000060070000}"/>
    <cellStyle name="Normal 2 8 3 2 3" xfId="4398" xr:uid="{00000000-0005-0000-0000-000060070000}"/>
    <cellStyle name="Normal 2 8 3 2 3 2" xfId="7539" xr:uid="{00000000-0005-0000-0000-000060070000}"/>
    <cellStyle name="Normal 2 8 3 2 4" xfId="5952" xr:uid="{00000000-0005-0000-0000-000060070000}"/>
    <cellStyle name="Normal 2 8 3 2 5" xfId="5208" xr:uid="{00000000-0005-0000-0000-000060070000}"/>
    <cellStyle name="Normal 2 8 3 3" xfId="2195" xr:uid="{00000000-0005-0000-0000-000061070000}"/>
    <cellStyle name="Normal 2 8 3 3 2" xfId="3077" xr:uid="{00000000-0005-0000-0000-000061070000}"/>
    <cellStyle name="Normal 2 8 3 3 2 2" xfId="6335" xr:uid="{00000000-0005-0000-0000-000061070000}"/>
    <cellStyle name="Normal 2 8 3 3 3" xfId="3957" xr:uid="{00000000-0005-0000-0000-000061070000}"/>
    <cellStyle name="Normal 2 8 3 3 3 2" xfId="7110" xr:uid="{00000000-0005-0000-0000-000061070000}"/>
    <cellStyle name="Normal 2 8 3 3 4" xfId="5523" xr:uid="{00000000-0005-0000-0000-000061070000}"/>
    <cellStyle name="Normal 2 8 3 3 5" xfId="4779" xr:uid="{00000000-0005-0000-0000-000061070000}"/>
    <cellStyle name="Normal 2 8 3 4" xfId="3005" xr:uid="{00000000-0005-0000-0000-00005F070000}"/>
    <cellStyle name="Normal 2 8 3 4 2" xfId="6263" xr:uid="{00000000-0005-0000-0000-00005F070000}"/>
    <cellStyle name="Normal 2 8 3 5" xfId="3820" xr:uid="{00000000-0005-0000-0000-00005F070000}"/>
    <cellStyle name="Normal 2 8 3 5 2" xfId="7038" xr:uid="{00000000-0005-0000-0000-00005F070000}"/>
    <cellStyle name="Normal 2 8 3 6" xfId="5452" xr:uid="{00000000-0005-0000-0000-00005F070000}"/>
    <cellStyle name="Normal 2 8 3 7" xfId="4708" xr:uid="{00000000-0005-0000-0000-00005F070000}"/>
    <cellStyle name="Normal 2 8 4" xfId="2641" xr:uid="{00000000-0005-0000-0000-000062070000}"/>
    <cellStyle name="Normal 2 8 4 2" xfId="3504" xr:uid="{00000000-0005-0000-0000-000062070000}"/>
    <cellStyle name="Normal 2 8 4 2 2" xfId="6762" xr:uid="{00000000-0005-0000-0000-000062070000}"/>
    <cellStyle name="Normal 2 8 4 3" xfId="4396" xr:uid="{00000000-0005-0000-0000-000062070000}"/>
    <cellStyle name="Normal 2 8 4 3 2" xfId="7537" xr:uid="{00000000-0005-0000-0000-000062070000}"/>
    <cellStyle name="Normal 2 8 4 4" xfId="5950" xr:uid="{00000000-0005-0000-0000-000062070000}"/>
    <cellStyle name="Normal 2 8 4 5" xfId="5206" xr:uid="{00000000-0005-0000-0000-000062070000}"/>
    <cellStyle name="Normal 2 8 5" xfId="2152" xr:uid="{00000000-0005-0000-0000-000063070000}"/>
    <cellStyle name="Normal 2 8 5 2" xfId="3034" xr:uid="{00000000-0005-0000-0000-000063070000}"/>
    <cellStyle name="Normal 2 8 5 2 2" xfId="6292" xr:uid="{00000000-0005-0000-0000-000063070000}"/>
    <cellStyle name="Normal 2 8 5 3" xfId="3914" xr:uid="{00000000-0005-0000-0000-000063070000}"/>
    <cellStyle name="Normal 2 8 5 3 2" xfId="7067" xr:uid="{00000000-0005-0000-0000-000063070000}"/>
    <cellStyle name="Normal 2 8 5 4" xfId="5480" xr:uid="{00000000-0005-0000-0000-000063070000}"/>
    <cellStyle name="Normal 2 8 5 5" xfId="4736" xr:uid="{00000000-0005-0000-0000-000063070000}"/>
    <cellStyle name="Normal 2 8 6" xfId="2960" xr:uid="{00000000-0005-0000-0000-00005B070000}"/>
    <cellStyle name="Normal 2 8 6 2" xfId="6218" xr:uid="{00000000-0005-0000-0000-00005B070000}"/>
    <cellStyle name="Normal 2 8 7" xfId="3770" xr:uid="{00000000-0005-0000-0000-00005B070000}"/>
    <cellStyle name="Normal 2 8 7 2" xfId="6993" xr:uid="{00000000-0005-0000-0000-00005B070000}"/>
    <cellStyle name="Normal 2 8 8" xfId="5407" xr:uid="{00000000-0005-0000-0000-00005B070000}"/>
    <cellStyle name="Normal 2 8 9" xfId="4663" xr:uid="{00000000-0005-0000-0000-00005B070000}"/>
    <cellStyle name="Normal 2 9" xfId="1735" xr:uid="{00000000-0005-0000-0000-000064070000}"/>
    <cellStyle name="Normal 2 9 2" xfId="1750" xr:uid="{00000000-0005-0000-0000-000065070000}"/>
    <cellStyle name="Normal 2 9 2 2" xfId="2645" xr:uid="{00000000-0005-0000-0000-000066070000}"/>
    <cellStyle name="Normal 2 9 2 2 2" xfId="3508" xr:uid="{00000000-0005-0000-0000-000066070000}"/>
    <cellStyle name="Normal 2 9 2 2 2 2" xfId="6766" xr:uid="{00000000-0005-0000-0000-000066070000}"/>
    <cellStyle name="Normal 2 9 2 2 3" xfId="4400" xr:uid="{00000000-0005-0000-0000-000066070000}"/>
    <cellStyle name="Normal 2 9 2 2 3 2" xfId="7541" xr:uid="{00000000-0005-0000-0000-000066070000}"/>
    <cellStyle name="Normal 2 9 2 2 4" xfId="5954" xr:uid="{00000000-0005-0000-0000-000066070000}"/>
    <cellStyle name="Normal 2 9 2 2 5" xfId="5210" xr:uid="{00000000-0005-0000-0000-000066070000}"/>
    <cellStyle name="Normal 2 9 2 3" xfId="2174" xr:uid="{00000000-0005-0000-0000-000067070000}"/>
    <cellStyle name="Normal 2 9 2 3 2" xfId="3056" xr:uid="{00000000-0005-0000-0000-000067070000}"/>
    <cellStyle name="Normal 2 9 2 3 2 2" xfId="6314" xr:uid="{00000000-0005-0000-0000-000067070000}"/>
    <cellStyle name="Normal 2 9 2 3 3" xfId="3936" xr:uid="{00000000-0005-0000-0000-000067070000}"/>
    <cellStyle name="Normal 2 9 2 3 3 2" xfId="7089" xr:uid="{00000000-0005-0000-0000-000067070000}"/>
    <cellStyle name="Normal 2 9 2 3 4" xfId="5502" xr:uid="{00000000-0005-0000-0000-000067070000}"/>
    <cellStyle name="Normal 2 9 2 3 5" xfId="4758" xr:uid="{00000000-0005-0000-0000-000067070000}"/>
    <cellStyle name="Normal 2 9 2 4" xfId="2984" xr:uid="{00000000-0005-0000-0000-000065070000}"/>
    <cellStyle name="Normal 2 9 2 4 2" xfId="6242" xr:uid="{00000000-0005-0000-0000-000065070000}"/>
    <cellStyle name="Normal 2 9 2 5" xfId="3796" xr:uid="{00000000-0005-0000-0000-000065070000}"/>
    <cellStyle name="Normal 2 9 2 5 2" xfId="7017" xr:uid="{00000000-0005-0000-0000-000065070000}"/>
    <cellStyle name="Normal 2 9 2 6" xfId="5431" xr:uid="{00000000-0005-0000-0000-000065070000}"/>
    <cellStyle name="Normal 2 9 2 7" xfId="4687" xr:uid="{00000000-0005-0000-0000-000065070000}"/>
    <cellStyle name="Normal 2 9 3" xfId="1803" xr:uid="{00000000-0005-0000-0000-000068070000}"/>
    <cellStyle name="Normal 2 9 3 2" xfId="2646" xr:uid="{00000000-0005-0000-0000-000069070000}"/>
    <cellStyle name="Normal 2 9 3 2 2" xfId="3509" xr:uid="{00000000-0005-0000-0000-000069070000}"/>
    <cellStyle name="Normal 2 9 3 2 2 2" xfId="6767" xr:uid="{00000000-0005-0000-0000-000069070000}"/>
    <cellStyle name="Normal 2 9 3 2 3" xfId="4401" xr:uid="{00000000-0005-0000-0000-000069070000}"/>
    <cellStyle name="Normal 2 9 3 2 3 2" xfId="7542" xr:uid="{00000000-0005-0000-0000-000069070000}"/>
    <cellStyle name="Normal 2 9 3 2 4" xfId="5955" xr:uid="{00000000-0005-0000-0000-000069070000}"/>
    <cellStyle name="Normal 2 9 3 2 5" xfId="5211" xr:uid="{00000000-0005-0000-0000-000069070000}"/>
    <cellStyle name="Normal 2 9 3 3" xfId="2196" xr:uid="{00000000-0005-0000-0000-00006A070000}"/>
    <cellStyle name="Normal 2 9 3 3 2" xfId="3078" xr:uid="{00000000-0005-0000-0000-00006A070000}"/>
    <cellStyle name="Normal 2 9 3 3 2 2" xfId="6336" xr:uid="{00000000-0005-0000-0000-00006A070000}"/>
    <cellStyle name="Normal 2 9 3 3 3" xfId="3958" xr:uid="{00000000-0005-0000-0000-00006A070000}"/>
    <cellStyle name="Normal 2 9 3 3 3 2" xfId="7111" xr:uid="{00000000-0005-0000-0000-00006A070000}"/>
    <cellStyle name="Normal 2 9 3 3 4" xfId="5524" xr:uid="{00000000-0005-0000-0000-00006A070000}"/>
    <cellStyle name="Normal 2 9 3 3 5" xfId="4780" xr:uid="{00000000-0005-0000-0000-00006A070000}"/>
    <cellStyle name="Normal 2 9 3 4" xfId="3006" xr:uid="{00000000-0005-0000-0000-000068070000}"/>
    <cellStyle name="Normal 2 9 3 4 2" xfId="6264" xr:uid="{00000000-0005-0000-0000-000068070000}"/>
    <cellStyle name="Normal 2 9 3 5" xfId="3821" xr:uid="{00000000-0005-0000-0000-000068070000}"/>
    <cellStyle name="Normal 2 9 3 5 2" xfId="7039" xr:uid="{00000000-0005-0000-0000-000068070000}"/>
    <cellStyle name="Normal 2 9 3 6" xfId="5453" xr:uid="{00000000-0005-0000-0000-000068070000}"/>
    <cellStyle name="Normal 2 9 3 7" xfId="4709" xr:uid="{00000000-0005-0000-0000-000068070000}"/>
    <cellStyle name="Normal 2 9 4" xfId="2644" xr:uid="{00000000-0005-0000-0000-00006B070000}"/>
    <cellStyle name="Normal 2 9 4 2" xfId="3507" xr:uid="{00000000-0005-0000-0000-00006B070000}"/>
    <cellStyle name="Normal 2 9 4 2 2" xfId="6765" xr:uid="{00000000-0005-0000-0000-00006B070000}"/>
    <cellStyle name="Normal 2 9 4 3" xfId="4399" xr:uid="{00000000-0005-0000-0000-00006B070000}"/>
    <cellStyle name="Normal 2 9 4 3 2" xfId="7540" xr:uid="{00000000-0005-0000-0000-00006B070000}"/>
    <cellStyle name="Normal 2 9 4 4" xfId="5953" xr:uid="{00000000-0005-0000-0000-00006B070000}"/>
    <cellStyle name="Normal 2 9 4 5" xfId="5209" xr:uid="{00000000-0005-0000-0000-00006B070000}"/>
    <cellStyle name="Normal 2 9 5" xfId="2160" xr:uid="{00000000-0005-0000-0000-00006C070000}"/>
    <cellStyle name="Normal 2 9 5 2" xfId="3042" xr:uid="{00000000-0005-0000-0000-00006C070000}"/>
    <cellStyle name="Normal 2 9 5 2 2" xfId="6300" xr:uid="{00000000-0005-0000-0000-00006C070000}"/>
    <cellStyle name="Normal 2 9 5 3" xfId="3922" xr:uid="{00000000-0005-0000-0000-00006C070000}"/>
    <cellStyle name="Normal 2 9 5 3 2" xfId="7075" xr:uid="{00000000-0005-0000-0000-00006C070000}"/>
    <cellStyle name="Normal 2 9 5 4" xfId="5488" xr:uid="{00000000-0005-0000-0000-00006C070000}"/>
    <cellStyle name="Normal 2 9 5 5" xfId="4744" xr:uid="{00000000-0005-0000-0000-00006C070000}"/>
    <cellStyle name="Normal 2 9 6" xfId="2970" xr:uid="{00000000-0005-0000-0000-000064070000}"/>
    <cellStyle name="Normal 2 9 6 2" xfId="6228" xr:uid="{00000000-0005-0000-0000-000064070000}"/>
    <cellStyle name="Normal 2 9 7" xfId="3782" xr:uid="{00000000-0005-0000-0000-000064070000}"/>
    <cellStyle name="Normal 2 9 7 2" xfId="7003" xr:uid="{00000000-0005-0000-0000-000064070000}"/>
    <cellStyle name="Normal 2 9 8" xfId="5417" xr:uid="{00000000-0005-0000-0000-000064070000}"/>
    <cellStyle name="Normal 2 9 9" xfId="4673" xr:uid="{00000000-0005-0000-0000-000064070000}"/>
    <cellStyle name="Normal 2_Reporting Package - ZEITI 2009 - Final" xfId="1661" xr:uid="{00000000-0005-0000-0000-00006D070000}"/>
    <cellStyle name="Normal 20" xfId="1662" xr:uid="{00000000-0005-0000-0000-00006E070000}"/>
    <cellStyle name="Normal 21" xfId="1682" xr:uid="{00000000-0005-0000-0000-00006F070000}"/>
    <cellStyle name="Normal 22" xfId="1709" xr:uid="{00000000-0005-0000-0000-000070070000}"/>
    <cellStyle name="Normal 23" xfId="1707" xr:uid="{00000000-0005-0000-0000-000071070000}"/>
    <cellStyle name="Normal 24" xfId="1708" xr:uid="{00000000-0005-0000-0000-000072070000}"/>
    <cellStyle name="Normal 25" xfId="1711" xr:uid="{00000000-0005-0000-0000-000073070000}"/>
    <cellStyle name="Normal 26" xfId="1720" xr:uid="{00000000-0005-0000-0000-000074070000}"/>
    <cellStyle name="Normal 26 2" xfId="1751" xr:uid="{00000000-0005-0000-0000-000075070000}"/>
    <cellStyle name="Normal 26 2 2" xfId="2648" xr:uid="{00000000-0005-0000-0000-000076070000}"/>
    <cellStyle name="Normal 26 2 2 2" xfId="3511" xr:uid="{00000000-0005-0000-0000-000076070000}"/>
    <cellStyle name="Normal 26 2 2 2 2" xfId="6769" xr:uid="{00000000-0005-0000-0000-000076070000}"/>
    <cellStyle name="Normal 26 2 2 3" xfId="4403" xr:uid="{00000000-0005-0000-0000-000076070000}"/>
    <cellStyle name="Normal 26 2 2 3 2" xfId="7544" xr:uid="{00000000-0005-0000-0000-000076070000}"/>
    <cellStyle name="Normal 26 2 2 4" xfId="5957" xr:uid="{00000000-0005-0000-0000-000076070000}"/>
    <cellStyle name="Normal 26 2 2 5" xfId="5213" xr:uid="{00000000-0005-0000-0000-000076070000}"/>
    <cellStyle name="Normal 26 2 3" xfId="2175" xr:uid="{00000000-0005-0000-0000-000077070000}"/>
    <cellStyle name="Normal 26 2 3 2" xfId="3057" xr:uid="{00000000-0005-0000-0000-000077070000}"/>
    <cellStyle name="Normal 26 2 3 2 2" xfId="6315" xr:uid="{00000000-0005-0000-0000-000077070000}"/>
    <cellStyle name="Normal 26 2 3 3" xfId="3937" xr:uid="{00000000-0005-0000-0000-000077070000}"/>
    <cellStyle name="Normal 26 2 3 3 2" xfId="7090" xr:uid="{00000000-0005-0000-0000-000077070000}"/>
    <cellStyle name="Normal 26 2 3 4" xfId="5503" xr:uid="{00000000-0005-0000-0000-000077070000}"/>
    <cellStyle name="Normal 26 2 3 5" xfId="4759" xr:uid="{00000000-0005-0000-0000-000077070000}"/>
    <cellStyle name="Normal 26 2 4" xfId="2985" xr:uid="{00000000-0005-0000-0000-000075070000}"/>
    <cellStyle name="Normal 26 2 4 2" xfId="6243" xr:uid="{00000000-0005-0000-0000-000075070000}"/>
    <cellStyle name="Normal 26 2 5" xfId="3797" xr:uid="{00000000-0005-0000-0000-000075070000}"/>
    <cellStyle name="Normal 26 2 5 2" xfId="7018" xr:uid="{00000000-0005-0000-0000-000075070000}"/>
    <cellStyle name="Normal 26 2 6" xfId="5432" xr:uid="{00000000-0005-0000-0000-000075070000}"/>
    <cellStyle name="Normal 26 2 7" xfId="4688" xr:uid="{00000000-0005-0000-0000-000075070000}"/>
    <cellStyle name="Normal 26 3" xfId="1804" xr:uid="{00000000-0005-0000-0000-000078070000}"/>
    <cellStyle name="Normal 26 3 2" xfId="2649" xr:uid="{00000000-0005-0000-0000-000079070000}"/>
    <cellStyle name="Normal 26 3 2 2" xfId="3512" xr:uid="{00000000-0005-0000-0000-000079070000}"/>
    <cellStyle name="Normal 26 3 2 2 2" xfId="6770" xr:uid="{00000000-0005-0000-0000-000079070000}"/>
    <cellStyle name="Normal 26 3 2 3" xfId="4404" xr:uid="{00000000-0005-0000-0000-000079070000}"/>
    <cellStyle name="Normal 26 3 2 3 2" xfId="7545" xr:uid="{00000000-0005-0000-0000-000079070000}"/>
    <cellStyle name="Normal 26 3 2 4" xfId="5958" xr:uid="{00000000-0005-0000-0000-000079070000}"/>
    <cellStyle name="Normal 26 3 2 5" xfId="5214" xr:uid="{00000000-0005-0000-0000-000079070000}"/>
    <cellStyle name="Normal 26 3 3" xfId="2197" xr:uid="{00000000-0005-0000-0000-00007A070000}"/>
    <cellStyle name="Normal 26 3 3 2" xfId="3079" xr:uid="{00000000-0005-0000-0000-00007A070000}"/>
    <cellStyle name="Normal 26 3 3 2 2" xfId="6337" xr:uid="{00000000-0005-0000-0000-00007A070000}"/>
    <cellStyle name="Normal 26 3 3 3" xfId="3959" xr:uid="{00000000-0005-0000-0000-00007A070000}"/>
    <cellStyle name="Normal 26 3 3 3 2" xfId="7112" xr:uid="{00000000-0005-0000-0000-00007A070000}"/>
    <cellStyle name="Normal 26 3 3 4" xfId="5525" xr:uid="{00000000-0005-0000-0000-00007A070000}"/>
    <cellStyle name="Normal 26 3 3 5" xfId="4781" xr:uid="{00000000-0005-0000-0000-00007A070000}"/>
    <cellStyle name="Normal 26 3 4" xfId="3007" xr:uid="{00000000-0005-0000-0000-000078070000}"/>
    <cellStyle name="Normal 26 3 4 2" xfId="6265" xr:uid="{00000000-0005-0000-0000-000078070000}"/>
    <cellStyle name="Normal 26 3 5" xfId="3822" xr:uid="{00000000-0005-0000-0000-000078070000}"/>
    <cellStyle name="Normal 26 3 5 2" xfId="7040" xr:uid="{00000000-0005-0000-0000-000078070000}"/>
    <cellStyle name="Normal 26 3 6" xfId="5454" xr:uid="{00000000-0005-0000-0000-000078070000}"/>
    <cellStyle name="Normal 26 3 7" xfId="4710" xr:uid="{00000000-0005-0000-0000-000078070000}"/>
    <cellStyle name="Normal 26 4" xfId="2647" xr:uid="{00000000-0005-0000-0000-00007B070000}"/>
    <cellStyle name="Normal 26 4 2" xfId="3510" xr:uid="{00000000-0005-0000-0000-00007B070000}"/>
    <cellStyle name="Normal 26 4 2 2" xfId="6768" xr:uid="{00000000-0005-0000-0000-00007B070000}"/>
    <cellStyle name="Normal 26 4 3" xfId="4402" xr:uid="{00000000-0005-0000-0000-00007B070000}"/>
    <cellStyle name="Normal 26 4 3 2" xfId="7543" xr:uid="{00000000-0005-0000-0000-00007B070000}"/>
    <cellStyle name="Normal 26 4 4" xfId="5956" xr:uid="{00000000-0005-0000-0000-00007B070000}"/>
    <cellStyle name="Normal 26 4 5" xfId="5212" xr:uid="{00000000-0005-0000-0000-00007B070000}"/>
    <cellStyle name="Normal 26 5" xfId="2151" xr:uid="{00000000-0005-0000-0000-00007C070000}"/>
    <cellStyle name="Normal 26 5 2" xfId="3033" xr:uid="{00000000-0005-0000-0000-00007C070000}"/>
    <cellStyle name="Normal 26 5 2 2" xfId="6291" xr:uid="{00000000-0005-0000-0000-00007C070000}"/>
    <cellStyle name="Normal 26 5 3" xfId="3913" xr:uid="{00000000-0005-0000-0000-00007C070000}"/>
    <cellStyle name="Normal 26 5 3 2" xfId="7066" xr:uid="{00000000-0005-0000-0000-00007C070000}"/>
    <cellStyle name="Normal 26 5 4" xfId="5479" xr:uid="{00000000-0005-0000-0000-00007C070000}"/>
    <cellStyle name="Normal 26 5 5" xfId="4735" xr:uid="{00000000-0005-0000-0000-00007C070000}"/>
    <cellStyle name="Normal 26 6" xfId="2959" xr:uid="{00000000-0005-0000-0000-000074070000}"/>
    <cellStyle name="Normal 26 6 2" xfId="6217" xr:uid="{00000000-0005-0000-0000-000074070000}"/>
    <cellStyle name="Normal 26 7" xfId="3769" xr:uid="{00000000-0005-0000-0000-000074070000}"/>
    <cellStyle name="Normal 26 7 2" xfId="6992" xr:uid="{00000000-0005-0000-0000-000074070000}"/>
    <cellStyle name="Normal 26 8" xfId="5406" xr:uid="{00000000-0005-0000-0000-000074070000}"/>
    <cellStyle name="Normal 26 9" xfId="4662" xr:uid="{00000000-0005-0000-0000-000074070000}"/>
    <cellStyle name="Normal 27" xfId="1734" xr:uid="{00000000-0005-0000-0000-00007D070000}"/>
    <cellStyle name="Normal 27 2" xfId="1752" xr:uid="{00000000-0005-0000-0000-00007E070000}"/>
    <cellStyle name="Normal 27 2 2" xfId="2651" xr:uid="{00000000-0005-0000-0000-00007F070000}"/>
    <cellStyle name="Normal 27 2 2 2" xfId="3514" xr:uid="{00000000-0005-0000-0000-00007F070000}"/>
    <cellStyle name="Normal 27 2 2 2 2" xfId="6772" xr:uid="{00000000-0005-0000-0000-00007F070000}"/>
    <cellStyle name="Normal 27 2 2 3" xfId="4406" xr:uid="{00000000-0005-0000-0000-00007F070000}"/>
    <cellStyle name="Normal 27 2 2 3 2" xfId="7547" xr:uid="{00000000-0005-0000-0000-00007F070000}"/>
    <cellStyle name="Normal 27 2 2 4" xfId="5960" xr:uid="{00000000-0005-0000-0000-00007F070000}"/>
    <cellStyle name="Normal 27 2 2 5" xfId="5216" xr:uid="{00000000-0005-0000-0000-00007F070000}"/>
    <cellStyle name="Normal 27 2 3" xfId="2176" xr:uid="{00000000-0005-0000-0000-000080070000}"/>
    <cellStyle name="Normal 27 2 3 2" xfId="3058" xr:uid="{00000000-0005-0000-0000-000080070000}"/>
    <cellStyle name="Normal 27 2 3 2 2" xfId="6316" xr:uid="{00000000-0005-0000-0000-000080070000}"/>
    <cellStyle name="Normal 27 2 3 3" xfId="3938" xr:uid="{00000000-0005-0000-0000-000080070000}"/>
    <cellStyle name="Normal 27 2 3 3 2" xfId="7091" xr:uid="{00000000-0005-0000-0000-000080070000}"/>
    <cellStyle name="Normal 27 2 3 4" xfId="5504" xr:uid="{00000000-0005-0000-0000-000080070000}"/>
    <cellStyle name="Normal 27 2 3 5" xfId="4760" xr:uid="{00000000-0005-0000-0000-000080070000}"/>
    <cellStyle name="Normal 27 2 4" xfId="2986" xr:uid="{00000000-0005-0000-0000-00007E070000}"/>
    <cellStyle name="Normal 27 2 4 2" xfId="6244" xr:uid="{00000000-0005-0000-0000-00007E070000}"/>
    <cellStyle name="Normal 27 2 5" xfId="3798" xr:uid="{00000000-0005-0000-0000-00007E070000}"/>
    <cellStyle name="Normal 27 2 5 2" xfId="7019" xr:uid="{00000000-0005-0000-0000-00007E070000}"/>
    <cellStyle name="Normal 27 2 6" xfId="5433" xr:uid="{00000000-0005-0000-0000-00007E070000}"/>
    <cellStyle name="Normal 27 2 7" xfId="4689" xr:uid="{00000000-0005-0000-0000-00007E070000}"/>
    <cellStyle name="Normal 27 3" xfId="1805" xr:uid="{00000000-0005-0000-0000-000081070000}"/>
    <cellStyle name="Normal 27 3 2" xfId="2652" xr:uid="{00000000-0005-0000-0000-000082070000}"/>
    <cellStyle name="Normal 27 3 2 2" xfId="3515" xr:uid="{00000000-0005-0000-0000-000082070000}"/>
    <cellStyle name="Normal 27 3 2 2 2" xfId="6773" xr:uid="{00000000-0005-0000-0000-000082070000}"/>
    <cellStyle name="Normal 27 3 2 3" xfId="4407" xr:uid="{00000000-0005-0000-0000-000082070000}"/>
    <cellStyle name="Normal 27 3 2 3 2" xfId="7548" xr:uid="{00000000-0005-0000-0000-000082070000}"/>
    <cellStyle name="Normal 27 3 2 4" xfId="5961" xr:uid="{00000000-0005-0000-0000-000082070000}"/>
    <cellStyle name="Normal 27 3 2 5" xfId="5217" xr:uid="{00000000-0005-0000-0000-000082070000}"/>
    <cellStyle name="Normal 27 3 3" xfId="2198" xr:uid="{00000000-0005-0000-0000-000083070000}"/>
    <cellStyle name="Normal 27 3 3 2" xfId="3080" xr:uid="{00000000-0005-0000-0000-000083070000}"/>
    <cellStyle name="Normal 27 3 3 2 2" xfId="6338" xr:uid="{00000000-0005-0000-0000-000083070000}"/>
    <cellStyle name="Normal 27 3 3 3" xfId="3960" xr:uid="{00000000-0005-0000-0000-000083070000}"/>
    <cellStyle name="Normal 27 3 3 3 2" xfId="7113" xr:uid="{00000000-0005-0000-0000-000083070000}"/>
    <cellStyle name="Normal 27 3 3 4" xfId="5526" xr:uid="{00000000-0005-0000-0000-000083070000}"/>
    <cellStyle name="Normal 27 3 3 5" xfId="4782" xr:uid="{00000000-0005-0000-0000-000083070000}"/>
    <cellStyle name="Normal 27 3 4" xfId="3008" xr:uid="{00000000-0005-0000-0000-000081070000}"/>
    <cellStyle name="Normal 27 3 4 2" xfId="6266" xr:uid="{00000000-0005-0000-0000-000081070000}"/>
    <cellStyle name="Normal 27 3 5" xfId="3823" xr:uid="{00000000-0005-0000-0000-000081070000}"/>
    <cellStyle name="Normal 27 3 5 2" xfId="7041" xr:uid="{00000000-0005-0000-0000-000081070000}"/>
    <cellStyle name="Normal 27 3 6" xfId="5455" xr:uid="{00000000-0005-0000-0000-000081070000}"/>
    <cellStyle name="Normal 27 3 7" xfId="4711" xr:uid="{00000000-0005-0000-0000-000081070000}"/>
    <cellStyle name="Normal 27 4" xfId="2650" xr:uid="{00000000-0005-0000-0000-000084070000}"/>
    <cellStyle name="Normal 27 4 2" xfId="3513" xr:uid="{00000000-0005-0000-0000-000084070000}"/>
    <cellStyle name="Normal 27 4 2 2" xfId="6771" xr:uid="{00000000-0005-0000-0000-000084070000}"/>
    <cellStyle name="Normal 27 4 3" xfId="4405" xr:uid="{00000000-0005-0000-0000-000084070000}"/>
    <cellStyle name="Normal 27 4 3 2" xfId="7546" xr:uid="{00000000-0005-0000-0000-000084070000}"/>
    <cellStyle name="Normal 27 4 4" xfId="5959" xr:uid="{00000000-0005-0000-0000-000084070000}"/>
    <cellStyle name="Normal 27 4 5" xfId="5215" xr:uid="{00000000-0005-0000-0000-000084070000}"/>
    <cellStyle name="Normal 27 5" xfId="2159" xr:uid="{00000000-0005-0000-0000-000085070000}"/>
    <cellStyle name="Normal 27 5 2" xfId="3041" xr:uid="{00000000-0005-0000-0000-000085070000}"/>
    <cellStyle name="Normal 27 5 2 2" xfId="6299" xr:uid="{00000000-0005-0000-0000-000085070000}"/>
    <cellStyle name="Normal 27 5 3" xfId="3921" xr:uid="{00000000-0005-0000-0000-000085070000}"/>
    <cellStyle name="Normal 27 5 3 2" xfId="7074" xr:uid="{00000000-0005-0000-0000-000085070000}"/>
    <cellStyle name="Normal 27 5 4" xfId="5487" xr:uid="{00000000-0005-0000-0000-000085070000}"/>
    <cellStyle name="Normal 27 5 5" xfId="4743" xr:uid="{00000000-0005-0000-0000-000085070000}"/>
    <cellStyle name="Normal 27 6" xfId="2969" xr:uid="{00000000-0005-0000-0000-00007D070000}"/>
    <cellStyle name="Normal 27 6 2" xfId="6227" xr:uid="{00000000-0005-0000-0000-00007D070000}"/>
    <cellStyle name="Normal 27 7" xfId="3781" xr:uid="{00000000-0005-0000-0000-00007D070000}"/>
    <cellStyle name="Normal 27 7 2" xfId="7002" xr:uid="{00000000-0005-0000-0000-00007D070000}"/>
    <cellStyle name="Normal 27 8" xfId="5416" xr:uid="{00000000-0005-0000-0000-00007D070000}"/>
    <cellStyle name="Normal 27 9" xfId="4672" xr:uid="{00000000-0005-0000-0000-00007D070000}"/>
    <cellStyle name="Normal 28" xfId="1736" xr:uid="{00000000-0005-0000-0000-000086070000}"/>
    <cellStyle name="Normal 28 2" xfId="1753" xr:uid="{00000000-0005-0000-0000-000087070000}"/>
    <cellStyle name="Normal 28 2 2" xfId="2654" xr:uid="{00000000-0005-0000-0000-000088070000}"/>
    <cellStyle name="Normal 28 2 2 2" xfId="3517" xr:uid="{00000000-0005-0000-0000-000088070000}"/>
    <cellStyle name="Normal 28 2 2 2 2" xfId="6775" xr:uid="{00000000-0005-0000-0000-000088070000}"/>
    <cellStyle name="Normal 28 2 2 3" xfId="4409" xr:uid="{00000000-0005-0000-0000-000088070000}"/>
    <cellStyle name="Normal 28 2 2 3 2" xfId="7550" xr:uid="{00000000-0005-0000-0000-000088070000}"/>
    <cellStyle name="Normal 28 2 2 4" xfId="5963" xr:uid="{00000000-0005-0000-0000-000088070000}"/>
    <cellStyle name="Normal 28 2 2 5" xfId="5219" xr:uid="{00000000-0005-0000-0000-000088070000}"/>
    <cellStyle name="Normal 28 2 3" xfId="2177" xr:uid="{00000000-0005-0000-0000-000089070000}"/>
    <cellStyle name="Normal 28 2 3 2" xfId="3059" xr:uid="{00000000-0005-0000-0000-000089070000}"/>
    <cellStyle name="Normal 28 2 3 2 2" xfId="6317" xr:uid="{00000000-0005-0000-0000-000089070000}"/>
    <cellStyle name="Normal 28 2 3 3" xfId="3939" xr:uid="{00000000-0005-0000-0000-000089070000}"/>
    <cellStyle name="Normal 28 2 3 3 2" xfId="7092" xr:uid="{00000000-0005-0000-0000-000089070000}"/>
    <cellStyle name="Normal 28 2 3 4" xfId="5505" xr:uid="{00000000-0005-0000-0000-000089070000}"/>
    <cellStyle name="Normal 28 2 3 5" xfId="4761" xr:uid="{00000000-0005-0000-0000-000089070000}"/>
    <cellStyle name="Normal 28 2 4" xfId="2987" xr:uid="{00000000-0005-0000-0000-000087070000}"/>
    <cellStyle name="Normal 28 2 4 2" xfId="6245" xr:uid="{00000000-0005-0000-0000-000087070000}"/>
    <cellStyle name="Normal 28 2 5" xfId="3799" xr:uid="{00000000-0005-0000-0000-000087070000}"/>
    <cellStyle name="Normal 28 2 5 2" xfId="7020" xr:uid="{00000000-0005-0000-0000-000087070000}"/>
    <cellStyle name="Normal 28 2 6" xfId="5434" xr:uid="{00000000-0005-0000-0000-000087070000}"/>
    <cellStyle name="Normal 28 2 7" xfId="4690" xr:uid="{00000000-0005-0000-0000-000087070000}"/>
    <cellStyle name="Normal 28 3" xfId="1806" xr:uid="{00000000-0005-0000-0000-00008A070000}"/>
    <cellStyle name="Normal 28 3 2" xfId="2655" xr:uid="{00000000-0005-0000-0000-00008B070000}"/>
    <cellStyle name="Normal 28 3 2 2" xfId="3518" xr:uid="{00000000-0005-0000-0000-00008B070000}"/>
    <cellStyle name="Normal 28 3 2 2 2" xfId="6776" xr:uid="{00000000-0005-0000-0000-00008B070000}"/>
    <cellStyle name="Normal 28 3 2 3" xfId="4410" xr:uid="{00000000-0005-0000-0000-00008B070000}"/>
    <cellStyle name="Normal 28 3 2 3 2" xfId="7551" xr:uid="{00000000-0005-0000-0000-00008B070000}"/>
    <cellStyle name="Normal 28 3 2 4" xfId="5964" xr:uid="{00000000-0005-0000-0000-00008B070000}"/>
    <cellStyle name="Normal 28 3 2 5" xfId="5220" xr:uid="{00000000-0005-0000-0000-00008B070000}"/>
    <cellStyle name="Normal 28 3 3" xfId="2199" xr:uid="{00000000-0005-0000-0000-00008C070000}"/>
    <cellStyle name="Normal 28 3 3 2" xfId="3081" xr:uid="{00000000-0005-0000-0000-00008C070000}"/>
    <cellStyle name="Normal 28 3 3 2 2" xfId="6339" xr:uid="{00000000-0005-0000-0000-00008C070000}"/>
    <cellStyle name="Normal 28 3 3 3" xfId="3961" xr:uid="{00000000-0005-0000-0000-00008C070000}"/>
    <cellStyle name="Normal 28 3 3 3 2" xfId="7114" xr:uid="{00000000-0005-0000-0000-00008C070000}"/>
    <cellStyle name="Normal 28 3 3 4" xfId="5527" xr:uid="{00000000-0005-0000-0000-00008C070000}"/>
    <cellStyle name="Normal 28 3 3 5" xfId="4783" xr:uid="{00000000-0005-0000-0000-00008C070000}"/>
    <cellStyle name="Normal 28 3 4" xfId="3009" xr:uid="{00000000-0005-0000-0000-00008A070000}"/>
    <cellStyle name="Normal 28 3 4 2" xfId="6267" xr:uid="{00000000-0005-0000-0000-00008A070000}"/>
    <cellStyle name="Normal 28 3 5" xfId="3824" xr:uid="{00000000-0005-0000-0000-00008A070000}"/>
    <cellStyle name="Normal 28 3 5 2" xfId="7042" xr:uid="{00000000-0005-0000-0000-00008A070000}"/>
    <cellStyle name="Normal 28 3 6" xfId="5456" xr:uid="{00000000-0005-0000-0000-00008A070000}"/>
    <cellStyle name="Normal 28 3 7" xfId="4712" xr:uid="{00000000-0005-0000-0000-00008A070000}"/>
    <cellStyle name="Normal 28 4" xfId="2653" xr:uid="{00000000-0005-0000-0000-00008D070000}"/>
    <cellStyle name="Normal 28 4 2" xfId="3516" xr:uid="{00000000-0005-0000-0000-00008D070000}"/>
    <cellStyle name="Normal 28 4 2 2" xfId="6774" xr:uid="{00000000-0005-0000-0000-00008D070000}"/>
    <cellStyle name="Normal 28 4 3" xfId="4408" xr:uid="{00000000-0005-0000-0000-00008D070000}"/>
    <cellStyle name="Normal 28 4 3 2" xfId="7549" xr:uid="{00000000-0005-0000-0000-00008D070000}"/>
    <cellStyle name="Normal 28 4 4" xfId="5962" xr:uid="{00000000-0005-0000-0000-00008D070000}"/>
    <cellStyle name="Normal 28 4 5" xfId="5218" xr:uid="{00000000-0005-0000-0000-00008D070000}"/>
    <cellStyle name="Normal 28 5" xfId="2161" xr:uid="{00000000-0005-0000-0000-00008E070000}"/>
    <cellStyle name="Normal 28 5 2" xfId="3043" xr:uid="{00000000-0005-0000-0000-00008E070000}"/>
    <cellStyle name="Normal 28 5 2 2" xfId="6301" xr:uid="{00000000-0005-0000-0000-00008E070000}"/>
    <cellStyle name="Normal 28 5 3" xfId="3923" xr:uid="{00000000-0005-0000-0000-00008E070000}"/>
    <cellStyle name="Normal 28 5 3 2" xfId="7076" xr:uid="{00000000-0005-0000-0000-00008E070000}"/>
    <cellStyle name="Normal 28 5 4" xfId="5489" xr:uid="{00000000-0005-0000-0000-00008E070000}"/>
    <cellStyle name="Normal 28 5 5" xfId="4745" xr:uid="{00000000-0005-0000-0000-00008E070000}"/>
    <cellStyle name="Normal 28 6" xfId="2971" xr:uid="{00000000-0005-0000-0000-000086070000}"/>
    <cellStyle name="Normal 28 6 2" xfId="6229" xr:uid="{00000000-0005-0000-0000-000086070000}"/>
    <cellStyle name="Normal 28 7" xfId="3783" xr:uid="{00000000-0005-0000-0000-000086070000}"/>
    <cellStyle name="Normal 28 7 2" xfId="7004" xr:uid="{00000000-0005-0000-0000-000086070000}"/>
    <cellStyle name="Normal 28 8" xfId="5418" xr:uid="{00000000-0005-0000-0000-000086070000}"/>
    <cellStyle name="Normal 28 9" xfId="4674" xr:uid="{00000000-0005-0000-0000-000086070000}"/>
    <cellStyle name="Normal 29" xfId="1737" xr:uid="{00000000-0005-0000-0000-00008F070000}"/>
    <cellStyle name="Normal 29 2" xfId="1754" xr:uid="{00000000-0005-0000-0000-000090070000}"/>
    <cellStyle name="Normal 29 2 2" xfId="2657" xr:uid="{00000000-0005-0000-0000-000091070000}"/>
    <cellStyle name="Normal 29 2 2 2" xfId="3520" xr:uid="{00000000-0005-0000-0000-000091070000}"/>
    <cellStyle name="Normal 29 2 2 2 2" xfId="6778" xr:uid="{00000000-0005-0000-0000-000091070000}"/>
    <cellStyle name="Normal 29 2 2 3" xfId="4412" xr:uid="{00000000-0005-0000-0000-000091070000}"/>
    <cellStyle name="Normal 29 2 2 3 2" xfId="7553" xr:uid="{00000000-0005-0000-0000-000091070000}"/>
    <cellStyle name="Normal 29 2 2 4" xfId="5966" xr:uid="{00000000-0005-0000-0000-000091070000}"/>
    <cellStyle name="Normal 29 2 2 5" xfId="5222" xr:uid="{00000000-0005-0000-0000-000091070000}"/>
    <cellStyle name="Normal 29 2 3" xfId="2178" xr:uid="{00000000-0005-0000-0000-000092070000}"/>
    <cellStyle name="Normal 29 2 3 2" xfId="3060" xr:uid="{00000000-0005-0000-0000-000092070000}"/>
    <cellStyle name="Normal 29 2 3 2 2" xfId="6318" xr:uid="{00000000-0005-0000-0000-000092070000}"/>
    <cellStyle name="Normal 29 2 3 3" xfId="3940" xr:uid="{00000000-0005-0000-0000-000092070000}"/>
    <cellStyle name="Normal 29 2 3 3 2" xfId="7093" xr:uid="{00000000-0005-0000-0000-000092070000}"/>
    <cellStyle name="Normal 29 2 3 4" xfId="5506" xr:uid="{00000000-0005-0000-0000-000092070000}"/>
    <cellStyle name="Normal 29 2 3 5" xfId="4762" xr:uid="{00000000-0005-0000-0000-000092070000}"/>
    <cellStyle name="Normal 29 2 4" xfId="2988" xr:uid="{00000000-0005-0000-0000-000090070000}"/>
    <cellStyle name="Normal 29 2 4 2" xfId="6246" xr:uid="{00000000-0005-0000-0000-000090070000}"/>
    <cellStyle name="Normal 29 2 5" xfId="3800" xr:uid="{00000000-0005-0000-0000-000090070000}"/>
    <cellStyle name="Normal 29 2 5 2" xfId="7021" xr:uid="{00000000-0005-0000-0000-000090070000}"/>
    <cellStyle name="Normal 29 2 6" xfId="5435" xr:uid="{00000000-0005-0000-0000-000090070000}"/>
    <cellStyle name="Normal 29 2 7" xfId="4691" xr:uid="{00000000-0005-0000-0000-000090070000}"/>
    <cellStyle name="Normal 29 3" xfId="1807" xr:uid="{00000000-0005-0000-0000-000093070000}"/>
    <cellStyle name="Normal 29 3 2" xfId="2658" xr:uid="{00000000-0005-0000-0000-000094070000}"/>
    <cellStyle name="Normal 29 3 2 2" xfId="3521" xr:uid="{00000000-0005-0000-0000-000094070000}"/>
    <cellStyle name="Normal 29 3 2 2 2" xfId="6779" xr:uid="{00000000-0005-0000-0000-000094070000}"/>
    <cellStyle name="Normal 29 3 2 3" xfId="4413" xr:uid="{00000000-0005-0000-0000-000094070000}"/>
    <cellStyle name="Normal 29 3 2 3 2" xfId="7554" xr:uid="{00000000-0005-0000-0000-000094070000}"/>
    <cellStyle name="Normal 29 3 2 4" xfId="5967" xr:uid="{00000000-0005-0000-0000-000094070000}"/>
    <cellStyle name="Normal 29 3 2 5" xfId="5223" xr:uid="{00000000-0005-0000-0000-000094070000}"/>
    <cellStyle name="Normal 29 3 3" xfId="2200" xr:uid="{00000000-0005-0000-0000-000095070000}"/>
    <cellStyle name="Normal 29 3 3 2" xfId="3082" xr:uid="{00000000-0005-0000-0000-000095070000}"/>
    <cellStyle name="Normal 29 3 3 2 2" xfId="6340" xr:uid="{00000000-0005-0000-0000-000095070000}"/>
    <cellStyle name="Normal 29 3 3 3" xfId="3962" xr:uid="{00000000-0005-0000-0000-000095070000}"/>
    <cellStyle name="Normal 29 3 3 3 2" xfId="7115" xr:uid="{00000000-0005-0000-0000-000095070000}"/>
    <cellStyle name="Normal 29 3 3 4" xfId="5528" xr:uid="{00000000-0005-0000-0000-000095070000}"/>
    <cellStyle name="Normal 29 3 3 5" xfId="4784" xr:uid="{00000000-0005-0000-0000-000095070000}"/>
    <cellStyle name="Normal 29 3 4" xfId="3010" xr:uid="{00000000-0005-0000-0000-000093070000}"/>
    <cellStyle name="Normal 29 3 4 2" xfId="6268" xr:uid="{00000000-0005-0000-0000-000093070000}"/>
    <cellStyle name="Normal 29 3 5" xfId="3825" xr:uid="{00000000-0005-0000-0000-000093070000}"/>
    <cellStyle name="Normal 29 3 5 2" xfId="7043" xr:uid="{00000000-0005-0000-0000-000093070000}"/>
    <cellStyle name="Normal 29 3 6" xfId="5457" xr:uid="{00000000-0005-0000-0000-000093070000}"/>
    <cellStyle name="Normal 29 3 7" xfId="4713" xr:uid="{00000000-0005-0000-0000-000093070000}"/>
    <cellStyle name="Normal 29 4" xfId="2656" xr:uid="{00000000-0005-0000-0000-000096070000}"/>
    <cellStyle name="Normal 29 4 2" xfId="3519" xr:uid="{00000000-0005-0000-0000-000096070000}"/>
    <cellStyle name="Normal 29 4 2 2" xfId="6777" xr:uid="{00000000-0005-0000-0000-000096070000}"/>
    <cellStyle name="Normal 29 4 3" xfId="4411" xr:uid="{00000000-0005-0000-0000-000096070000}"/>
    <cellStyle name="Normal 29 4 3 2" xfId="7552" xr:uid="{00000000-0005-0000-0000-000096070000}"/>
    <cellStyle name="Normal 29 4 4" xfId="5965" xr:uid="{00000000-0005-0000-0000-000096070000}"/>
    <cellStyle name="Normal 29 4 5" xfId="5221" xr:uid="{00000000-0005-0000-0000-000096070000}"/>
    <cellStyle name="Normal 29 5" xfId="2162" xr:uid="{00000000-0005-0000-0000-000097070000}"/>
    <cellStyle name="Normal 29 5 2" xfId="3044" xr:uid="{00000000-0005-0000-0000-000097070000}"/>
    <cellStyle name="Normal 29 5 2 2" xfId="6302" xr:uid="{00000000-0005-0000-0000-000097070000}"/>
    <cellStyle name="Normal 29 5 3" xfId="3924" xr:uid="{00000000-0005-0000-0000-000097070000}"/>
    <cellStyle name="Normal 29 5 3 2" xfId="7077" xr:uid="{00000000-0005-0000-0000-000097070000}"/>
    <cellStyle name="Normal 29 5 4" xfId="5490" xr:uid="{00000000-0005-0000-0000-000097070000}"/>
    <cellStyle name="Normal 29 5 5" xfId="4746" xr:uid="{00000000-0005-0000-0000-000097070000}"/>
    <cellStyle name="Normal 29 6" xfId="2972" xr:uid="{00000000-0005-0000-0000-00008F070000}"/>
    <cellStyle name="Normal 29 6 2" xfId="6230" xr:uid="{00000000-0005-0000-0000-00008F070000}"/>
    <cellStyle name="Normal 29 7" xfId="3784" xr:uid="{00000000-0005-0000-0000-00008F070000}"/>
    <cellStyle name="Normal 29 7 2" xfId="7005" xr:uid="{00000000-0005-0000-0000-00008F070000}"/>
    <cellStyle name="Normal 29 8" xfId="5419" xr:uid="{00000000-0005-0000-0000-00008F070000}"/>
    <cellStyle name="Normal 29 9" xfId="4675" xr:uid="{00000000-0005-0000-0000-00008F070000}"/>
    <cellStyle name="Normal 3" xfId="1320" xr:uid="{00000000-0005-0000-0000-000098070000}"/>
    <cellStyle name="Normal 3 2" xfId="1321" xr:uid="{00000000-0005-0000-0000-000099070000}"/>
    <cellStyle name="Normal 3 3" xfId="2799" xr:uid="{00000000-0005-0000-0000-00000A000000}"/>
    <cellStyle name="Normal 3 3 10" xfId="2927" xr:uid="{00000000-0005-0000-0000-00000B000000}"/>
    <cellStyle name="Normal 3 3 10 2" xfId="6185" xr:uid="{00000000-0005-0000-0000-00000B000000}"/>
    <cellStyle name="Normal 3 3 11" xfId="2940" xr:uid="{00000000-0005-0000-0000-000010000000}"/>
    <cellStyle name="Normal 3 3 11 2" xfId="6198" xr:uid="{00000000-0005-0000-0000-000010000000}"/>
    <cellStyle name="Normal 3 3 12" xfId="3617" xr:uid="{00000000-0005-0000-0000-00000A000000}"/>
    <cellStyle name="Normal 3 3 12 2" xfId="6875" xr:uid="{00000000-0005-0000-0000-00000A000000}"/>
    <cellStyle name="Normal 3 3 13" xfId="4535" xr:uid="{00000000-0005-0000-0000-00000A000000}"/>
    <cellStyle name="Normal 3 3 13 2" xfId="7650" xr:uid="{00000000-0005-0000-0000-00000A000000}"/>
    <cellStyle name="Normal 3 3 14" xfId="6063" xr:uid="{00000000-0005-0000-0000-00000A000000}"/>
    <cellStyle name="Normal 3 3 15" xfId="5319" xr:uid="{00000000-0005-0000-0000-00000A000000}"/>
    <cellStyle name="Normal 3 3 16" xfId="7734" xr:uid="{00000000-0005-0000-0000-000010000000}"/>
    <cellStyle name="Normal 3 3 17" xfId="7756" xr:uid="{00000000-0005-0000-0000-000010000000}"/>
    <cellStyle name="Normal 3 3 18" xfId="7761" xr:uid="{00000000-0005-0000-0000-00000C000000}"/>
    <cellStyle name="Normal 3 3 19" xfId="7772" xr:uid="{00000000-0005-0000-0000-00000B000000}"/>
    <cellStyle name="Normal 3 3 2" xfId="2811" xr:uid="{00000000-0005-0000-0000-00000C000000}"/>
    <cellStyle name="Normal 3 3 2 2" xfId="3623" xr:uid="{00000000-0005-0000-0000-00000A000000}"/>
    <cellStyle name="Normal 3 3 2 2 2" xfId="6880" xr:uid="{00000000-0005-0000-0000-00000A000000}"/>
    <cellStyle name="Normal 3 3 2 3" xfId="4541" xr:uid="{00000000-0005-0000-0000-00000A000000}"/>
    <cellStyle name="Normal 3 3 2 3 2" xfId="7655" xr:uid="{00000000-0005-0000-0000-00000A000000}"/>
    <cellStyle name="Normal 3 3 2 4" xfId="6074" xr:uid="{00000000-0005-0000-0000-00000C000000}"/>
    <cellStyle name="Normal 3 3 2 5" xfId="5324" xr:uid="{00000000-0005-0000-0000-00000A000000}"/>
    <cellStyle name="Normal 3 3 3" xfId="2834" xr:uid="{00000000-0005-0000-0000-00000A000000}"/>
    <cellStyle name="Normal 3 3 3 2" xfId="3627" xr:uid="{00000000-0005-0000-0000-00000A000000}"/>
    <cellStyle name="Normal 3 3 3 2 2" xfId="6884" xr:uid="{00000000-0005-0000-0000-00000A000000}"/>
    <cellStyle name="Normal 3 3 3 3" xfId="4545" xr:uid="{00000000-0005-0000-0000-00000A000000}"/>
    <cellStyle name="Normal 3 3 3 3 2" xfId="7659" xr:uid="{00000000-0005-0000-0000-00000A000000}"/>
    <cellStyle name="Normal 3 3 3 4" xfId="6097" xr:uid="{00000000-0005-0000-0000-00000A000000}"/>
    <cellStyle name="Normal 3 3 3 5" xfId="5328" xr:uid="{00000000-0005-0000-0000-00000A000000}"/>
    <cellStyle name="Normal 3 3 4" xfId="2841" xr:uid="{00000000-0005-0000-0000-00000B000000}"/>
    <cellStyle name="Normal 3 3 4 2" xfId="3631" xr:uid="{00000000-0005-0000-0000-00000A000000}"/>
    <cellStyle name="Normal 3 3 4 2 2" xfId="6888" xr:uid="{00000000-0005-0000-0000-00000A000000}"/>
    <cellStyle name="Normal 3 3 4 3" xfId="4549" xr:uid="{00000000-0005-0000-0000-00000A000000}"/>
    <cellStyle name="Normal 3 3 4 3 2" xfId="7663" xr:uid="{00000000-0005-0000-0000-00000A000000}"/>
    <cellStyle name="Normal 3 3 4 4" xfId="6103" xr:uid="{00000000-0005-0000-0000-00000B000000}"/>
    <cellStyle name="Normal 3 3 4 5" xfId="5332" xr:uid="{00000000-0005-0000-0000-00000A000000}"/>
    <cellStyle name="Normal 3 3 5" xfId="2868" xr:uid="{00000000-0005-0000-0000-00000A000000}"/>
    <cellStyle name="Normal 3 3 5 2" xfId="3635" xr:uid="{00000000-0005-0000-0000-00000A000000}"/>
    <cellStyle name="Normal 3 3 5 2 2" xfId="6892" xr:uid="{00000000-0005-0000-0000-00000A000000}"/>
    <cellStyle name="Normal 3 3 5 3" xfId="4553" xr:uid="{00000000-0005-0000-0000-00000A000000}"/>
    <cellStyle name="Normal 3 3 5 3 2" xfId="7667" xr:uid="{00000000-0005-0000-0000-00000A000000}"/>
    <cellStyle name="Normal 3 3 5 4" xfId="6127" xr:uid="{00000000-0005-0000-0000-00000A000000}"/>
    <cellStyle name="Normal 3 3 5 5" xfId="5336" xr:uid="{00000000-0005-0000-0000-00000A000000}"/>
    <cellStyle name="Normal 3 3 6" xfId="2872" xr:uid="{00000000-0005-0000-0000-00000A000000}"/>
    <cellStyle name="Normal 3 3 6 2" xfId="3641" xr:uid="{00000000-0005-0000-0000-00000A000000}"/>
    <cellStyle name="Normal 3 3 6 2 2" xfId="6898" xr:uid="{00000000-0005-0000-0000-00000A000000}"/>
    <cellStyle name="Normal 3 3 6 3" xfId="4559" xr:uid="{00000000-0005-0000-0000-00000A000000}"/>
    <cellStyle name="Normal 3 3 6 3 2" xfId="7673" xr:uid="{00000000-0005-0000-0000-00000A000000}"/>
    <cellStyle name="Normal 3 3 6 4" xfId="6131" xr:uid="{00000000-0005-0000-0000-00000A000000}"/>
    <cellStyle name="Normal 3 3 6 5" xfId="5342" xr:uid="{00000000-0005-0000-0000-00000A000000}"/>
    <cellStyle name="Normal 3 3 7" xfId="2883" xr:uid="{00000000-0005-0000-0000-00000B000000}"/>
    <cellStyle name="Normal 3 3 7 2" xfId="3646" xr:uid="{00000000-0005-0000-0000-00000B000000}"/>
    <cellStyle name="Normal 3 3 7 2 2" xfId="6903" xr:uid="{00000000-0005-0000-0000-00000B000000}"/>
    <cellStyle name="Normal 3 3 7 3" xfId="4564" xr:uid="{00000000-0005-0000-0000-00000B000000}"/>
    <cellStyle name="Normal 3 3 7 3 2" xfId="7678" xr:uid="{00000000-0005-0000-0000-00000B000000}"/>
    <cellStyle name="Normal 3 3 7 4" xfId="6142" xr:uid="{00000000-0005-0000-0000-00000B000000}"/>
    <cellStyle name="Normal 3 3 7 5" xfId="5347" xr:uid="{00000000-0005-0000-0000-00000B000000}"/>
    <cellStyle name="Normal 3 3 8" xfId="2913" xr:uid="{00000000-0005-0000-0000-00000F000000}"/>
    <cellStyle name="Normal 3 3 8 2" xfId="3651" xr:uid="{00000000-0005-0000-0000-00000A000000}"/>
    <cellStyle name="Normal 3 3 8 2 2" xfId="6908" xr:uid="{00000000-0005-0000-0000-00000A000000}"/>
    <cellStyle name="Normal 3 3 8 3" xfId="4580" xr:uid="{00000000-0005-0000-0000-00000A000000}"/>
    <cellStyle name="Normal 3 3 8 3 2" xfId="7694" xr:uid="{00000000-0005-0000-0000-00000A000000}"/>
    <cellStyle name="Normal 3 3 8 4" xfId="6171" xr:uid="{00000000-0005-0000-0000-00000F000000}"/>
    <cellStyle name="Normal 3 3 8 5" xfId="5363" xr:uid="{00000000-0005-0000-0000-00000A000000}"/>
    <cellStyle name="Normal 3 3 9" xfId="2919" xr:uid="{00000000-0005-0000-0000-00000B000000}"/>
    <cellStyle name="Normal 3 3 9 2" xfId="4591" xr:uid="{00000000-0005-0000-0000-000010000000}"/>
    <cellStyle name="Normal 3 3 9 2 2" xfId="7705" xr:uid="{00000000-0005-0000-0000-000010000000}"/>
    <cellStyle name="Normal 3 3 9 3" xfId="6177" xr:uid="{00000000-0005-0000-0000-00000B000000}"/>
    <cellStyle name="Normal 3 3 9 4" xfId="5374" xr:uid="{00000000-0005-0000-0000-000010000000}"/>
    <cellStyle name="Normal 30" xfId="1738" xr:uid="{00000000-0005-0000-0000-00009A070000}"/>
    <cellStyle name="Normal 30 2" xfId="1755" xr:uid="{00000000-0005-0000-0000-00009B070000}"/>
    <cellStyle name="Normal 30 2 2" xfId="2660" xr:uid="{00000000-0005-0000-0000-00009C070000}"/>
    <cellStyle name="Normal 30 2 2 2" xfId="3523" xr:uid="{00000000-0005-0000-0000-00009C070000}"/>
    <cellStyle name="Normal 30 2 2 2 2" xfId="6781" xr:uid="{00000000-0005-0000-0000-00009C070000}"/>
    <cellStyle name="Normal 30 2 2 3" xfId="4415" xr:uid="{00000000-0005-0000-0000-00009C070000}"/>
    <cellStyle name="Normal 30 2 2 3 2" xfId="7556" xr:uid="{00000000-0005-0000-0000-00009C070000}"/>
    <cellStyle name="Normal 30 2 2 4" xfId="5969" xr:uid="{00000000-0005-0000-0000-00009C070000}"/>
    <cellStyle name="Normal 30 2 2 5" xfId="5225" xr:uid="{00000000-0005-0000-0000-00009C070000}"/>
    <cellStyle name="Normal 30 2 3" xfId="2179" xr:uid="{00000000-0005-0000-0000-00009D070000}"/>
    <cellStyle name="Normal 30 2 3 2" xfId="3061" xr:uid="{00000000-0005-0000-0000-00009D070000}"/>
    <cellStyle name="Normal 30 2 3 2 2" xfId="6319" xr:uid="{00000000-0005-0000-0000-00009D070000}"/>
    <cellStyle name="Normal 30 2 3 3" xfId="3941" xr:uid="{00000000-0005-0000-0000-00009D070000}"/>
    <cellStyle name="Normal 30 2 3 3 2" xfId="7094" xr:uid="{00000000-0005-0000-0000-00009D070000}"/>
    <cellStyle name="Normal 30 2 3 4" xfId="5507" xr:uid="{00000000-0005-0000-0000-00009D070000}"/>
    <cellStyle name="Normal 30 2 3 5" xfId="4763" xr:uid="{00000000-0005-0000-0000-00009D070000}"/>
    <cellStyle name="Normal 30 2 4" xfId="2989" xr:uid="{00000000-0005-0000-0000-00009B070000}"/>
    <cellStyle name="Normal 30 2 4 2" xfId="6247" xr:uid="{00000000-0005-0000-0000-00009B070000}"/>
    <cellStyle name="Normal 30 2 5" xfId="3801" xr:uid="{00000000-0005-0000-0000-00009B070000}"/>
    <cellStyle name="Normal 30 2 5 2" xfId="7022" xr:uid="{00000000-0005-0000-0000-00009B070000}"/>
    <cellStyle name="Normal 30 2 6" xfId="5436" xr:uid="{00000000-0005-0000-0000-00009B070000}"/>
    <cellStyle name="Normal 30 2 7" xfId="4692" xr:uid="{00000000-0005-0000-0000-00009B070000}"/>
    <cellStyle name="Normal 30 3" xfId="1808" xr:uid="{00000000-0005-0000-0000-00009E070000}"/>
    <cellStyle name="Normal 30 3 2" xfId="2661" xr:uid="{00000000-0005-0000-0000-00009F070000}"/>
    <cellStyle name="Normal 30 3 2 2" xfId="3524" xr:uid="{00000000-0005-0000-0000-00009F070000}"/>
    <cellStyle name="Normal 30 3 2 2 2" xfId="6782" xr:uid="{00000000-0005-0000-0000-00009F070000}"/>
    <cellStyle name="Normal 30 3 2 3" xfId="4416" xr:uid="{00000000-0005-0000-0000-00009F070000}"/>
    <cellStyle name="Normal 30 3 2 3 2" xfId="7557" xr:uid="{00000000-0005-0000-0000-00009F070000}"/>
    <cellStyle name="Normal 30 3 2 4" xfId="5970" xr:uid="{00000000-0005-0000-0000-00009F070000}"/>
    <cellStyle name="Normal 30 3 2 5" xfId="5226" xr:uid="{00000000-0005-0000-0000-00009F070000}"/>
    <cellStyle name="Normal 30 3 3" xfId="2201" xr:uid="{00000000-0005-0000-0000-0000A0070000}"/>
    <cellStyle name="Normal 30 3 3 2" xfId="3083" xr:uid="{00000000-0005-0000-0000-0000A0070000}"/>
    <cellStyle name="Normal 30 3 3 2 2" xfId="6341" xr:uid="{00000000-0005-0000-0000-0000A0070000}"/>
    <cellStyle name="Normal 30 3 3 3" xfId="3963" xr:uid="{00000000-0005-0000-0000-0000A0070000}"/>
    <cellStyle name="Normal 30 3 3 3 2" xfId="7116" xr:uid="{00000000-0005-0000-0000-0000A0070000}"/>
    <cellStyle name="Normal 30 3 3 4" xfId="5529" xr:uid="{00000000-0005-0000-0000-0000A0070000}"/>
    <cellStyle name="Normal 30 3 3 5" xfId="4785" xr:uid="{00000000-0005-0000-0000-0000A0070000}"/>
    <cellStyle name="Normal 30 3 4" xfId="3011" xr:uid="{00000000-0005-0000-0000-00009E070000}"/>
    <cellStyle name="Normal 30 3 4 2" xfId="6269" xr:uid="{00000000-0005-0000-0000-00009E070000}"/>
    <cellStyle name="Normal 30 3 5" xfId="3826" xr:uid="{00000000-0005-0000-0000-00009E070000}"/>
    <cellStyle name="Normal 30 3 5 2" xfId="7044" xr:uid="{00000000-0005-0000-0000-00009E070000}"/>
    <cellStyle name="Normal 30 3 6" xfId="5458" xr:uid="{00000000-0005-0000-0000-00009E070000}"/>
    <cellStyle name="Normal 30 3 7" xfId="4714" xr:uid="{00000000-0005-0000-0000-00009E070000}"/>
    <cellStyle name="Normal 30 4" xfId="2659" xr:uid="{00000000-0005-0000-0000-0000A1070000}"/>
    <cellStyle name="Normal 30 4 2" xfId="3522" xr:uid="{00000000-0005-0000-0000-0000A1070000}"/>
    <cellStyle name="Normal 30 4 2 2" xfId="6780" xr:uid="{00000000-0005-0000-0000-0000A1070000}"/>
    <cellStyle name="Normal 30 4 3" xfId="4414" xr:uid="{00000000-0005-0000-0000-0000A1070000}"/>
    <cellStyle name="Normal 30 4 3 2" xfId="7555" xr:uid="{00000000-0005-0000-0000-0000A1070000}"/>
    <cellStyle name="Normal 30 4 4" xfId="5968" xr:uid="{00000000-0005-0000-0000-0000A1070000}"/>
    <cellStyle name="Normal 30 4 5" xfId="5224" xr:uid="{00000000-0005-0000-0000-0000A1070000}"/>
    <cellStyle name="Normal 30 5" xfId="2163" xr:uid="{00000000-0005-0000-0000-0000A2070000}"/>
    <cellStyle name="Normal 30 5 2" xfId="3045" xr:uid="{00000000-0005-0000-0000-0000A2070000}"/>
    <cellStyle name="Normal 30 5 2 2" xfId="6303" xr:uid="{00000000-0005-0000-0000-0000A2070000}"/>
    <cellStyle name="Normal 30 5 3" xfId="3925" xr:uid="{00000000-0005-0000-0000-0000A2070000}"/>
    <cellStyle name="Normal 30 5 3 2" xfId="7078" xr:uid="{00000000-0005-0000-0000-0000A2070000}"/>
    <cellStyle name="Normal 30 5 4" xfId="5491" xr:uid="{00000000-0005-0000-0000-0000A2070000}"/>
    <cellStyle name="Normal 30 5 5" xfId="4747" xr:uid="{00000000-0005-0000-0000-0000A2070000}"/>
    <cellStyle name="Normal 30 6" xfId="2973" xr:uid="{00000000-0005-0000-0000-00009A070000}"/>
    <cellStyle name="Normal 30 6 2" xfId="6231" xr:uid="{00000000-0005-0000-0000-00009A070000}"/>
    <cellStyle name="Normal 30 7" xfId="3785" xr:uid="{00000000-0005-0000-0000-00009A070000}"/>
    <cellStyle name="Normal 30 7 2" xfId="7006" xr:uid="{00000000-0005-0000-0000-00009A070000}"/>
    <cellStyle name="Normal 30 8" xfId="5420" xr:uid="{00000000-0005-0000-0000-00009A070000}"/>
    <cellStyle name="Normal 30 9" xfId="4676" xr:uid="{00000000-0005-0000-0000-00009A070000}"/>
    <cellStyle name="Normal 31" xfId="1739" xr:uid="{00000000-0005-0000-0000-0000A3070000}"/>
    <cellStyle name="Normal 31 2" xfId="1756" xr:uid="{00000000-0005-0000-0000-0000A4070000}"/>
    <cellStyle name="Normal 31 2 2" xfId="2663" xr:uid="{00000000-0005-0000-0000-0000A5070000}"/>
    <cellStyle name="Normal 31 2 2 2" xfId="3526" xr:uid="{00000000-0005-0000-0000-0000A5070000}"/>
    <cellStyle name="Normal 31 2 2 2 2" xfId="6784" xr:uid="{00000000-0005-0000-0000-0000A5070000}"/>
    <cellStyle name="Normal 31 2 2 3" xfId="4418" xr:uid="{00000000-0005-0000-0000-0000A5070000}"/>
    <cellStyle name="Normal 31 2 2 3 2" xfId="7559" xr:uid="{00000000-0005-0000-0000-0000A5070000}"/>
    <cellStyle name="Normal 31 2 2 4" xfId="5972" xr:uid="{00000000-0005-0000-0000-0000A5070000}"/>
    <cellStyle name="Normal 31 2 2 5" xfId="5228" xr:uid="{00000000-0005-0000-0000-0000A5070000}"/>
    <cellStyle name="Normal 31 2 3" xfId="2180" xr:uid="{00000000-0005-0000-0000-0000A6070000}"/>
    <cellStyle name="Normal 31 2 3 2" xfId="3062" xr:uid="{00000000-0005-0000-0000-0000A6070000}"/>
    <cellStyle name="Normal 31 2 3 2 2" xfId="6320" xr:uid="{00000000-0005-0000-0000-0000A6070000}"/>
    <cellStyle name="Normal 31 2 3 3" xfId="3942" xr:uid="{00000000-0005-0000-0000-0000A6070000}"/>
    <cellStyle name="Normal 31 2 3 3 2" xfId="7095" xr:uid="{00000000-0005-0000-0000-0000A6070000}"/>
    <cellStyle name="Normal 31 2 3 4" xfId="5508" xr:uid="{00000000-0005-0000-0000-0000A6070000}"/>
    <cellStyle name="Normal 31 2 3 5" xfId="4764" xr:uid="{00000000-0005-0000-0000-0000A6070000}"/>
    <cellStyle name="Normal 31 2 4" xfId="2990" xr:uid="{00000000-0005-0000-0000-0000A4070000}"/>
    <cellStyle name="Normal 31 2 4 2" xfId="6248" xr:uid="{00000000-0005-0000-0000-0000A4070000}"/>
    <cellStyle name="Normal 31 2 5" xfId="3802" xr:uid="{00000000-0005-0000-0000-0000A4070000}"/>
    <cellStyle name="Normal 31 2 5 2" xfId="7023" xr:uid="{00000000-0005-0000-0000-0000A4070000}"/>
    <cellStyle name="Normal 31 2 6" xfId="5437" xr:uid="{00000000-0005-0000-0000-0000A4070000}"/>
    <cellStyle name="Normal 31 2 7" xfId="4693" xr:uid="{00000000-0005-0000-0000-0000A4070000}"/>
    <cellStyle name="Normal 31 3" xfId="1809" xr:uid="{00000000-0005-0000-0000-0000A7070000}"/>
    <cellStyle name="Normal 31 3 2" xfId="2664" xr:uid="{00000000-0005-0000-0000-0000A8070000}"/>
    <cellStyle name="Normal 31 3 2 2" xfId="3527" xr:uid="{00000000-0005-0000-0000-0000A8070000}"/>
    <cellStyle name="Normal 31 3 2 2 2" xfId="6785" xr:uid="{00000000-0005-0000-0000-0000A8070000}"/>
    <cellStyle name="Normal 31 3 2 3" xfId="4419" xr:uid="{00000000-0005-0000-0000-0000A8070000}"/>
    <cellStyle name="Normal 31 3 2 3 2" xfId="7560" xr:uid="{00000000-0005-0000-0000-0000A8070000}"/>
    <cellStyle name="Normal 31 3 2 4" xfId="5973" xr:uid="{00000000-0005-0000-0000-0000A8070000}"/>
    <cellStyle name="Normal 31 3 2 5" xfId="5229" xr:uid="{00000000-0005-0000-0000-0000A8070000}"/>
    <cellStyle name="Normal 31 3 3" xfId="2202" xr:uid="{00000000-0005-0000-0000-0000A9070000}"/>
    <cellStyle name="Normal 31 3 3 2" xfId="3084" xr:uid="{00000000-0005-0000-0000-0000A9070000}"/>
    <cellStyle name="Normal 31 3 3 2 2" xfId="6342" xr:uid="{00000000-0005-0000-0000-0000A9070000}"/>
    <cellStyle name="Normal 31 3 3 3" xfId="3964" xr:uid="{00000000-0005-0000-0000-0000A9070000}"/>
    <cellStyle name="Normal 31 3 3 3 2" xfId="7117" xr:uid="{00000000-0005-0000-0000-0000A9070000}"/>
    <cellStyle name="Normal 31 3 3 4" xfId="5530" xr:uid="{00000000-0005-0000-0000-0000A9070000}"/>
    <cellStyle name="Normal 31 3 3 5" xfId="4786" xr:uid="{00000000-0005-0000-0000-0000A9070000}"/>
    <cellStyle name="Normal 31 3 4" xfId="3012" xr:uid="{00000000-0005-0000-0000-0000A7070000}"/>
    <cellStyle name="Normal 31 3 4 2" xfId="6270" xr:uid="{00000000-0005-0000-0000-0000A7070000}"/>
    <cellStyle name="Normal 31 3 5" xfId="3827" xr:uid="{00000000-0005-0000-0000-0000A7070000}"/>
    <cellStyle name="Normal 31 3 5 2" xfId="7045" xr:uid="{00000000-0005-0000-0000-0000A7070000}"/>
    <cellStyle name="Normal 31 3 6" xfId="5459" xr:uid="{00000000-0005-0000-0000-0000A7070000}"/>
    <cellStyle name="Normal 31 3 7" xfId="4715" xr:uid="{00000000-0005-0000-0000-0000A7070000}"/>
    <cellStyle name="Normal 31 4" xfId="2662" xr:uid="{00000000-0005-0000-0000-0000AA070000}"/>
    <cellStyle name="Normal 31 4 2" xfId="3525" xr:uid="{00000000-0005-0000-0000-0000AA070000}"/>
    <cellStyle name="Normal 31 4 2 2" xfId="6783" xr:uid="{00000000-0005-0000-0000-0000AA070000}"/>
    <cellStyle name="Normal 31 4 3" xfId="4417" xr:uid="{00000000-0005-0000-0000-0000AA070000}"/>
    <cellStyle name="Normal 31 4 3 2" xfId="7558" xr:uid="{00000000-0005-0000-0000-0000AA070000}"/>
    <cellStyle name="Normal 31 4 4" xfId="5971" xr:uid="{00000000-0005-0000-0000-0000AA070000}"/>
    <cellStyle name="Normal 31 4 5" xfId="5227" xr:uid="{00000000-0005-0000-0000-0000AA070000}"/>
    <cellStyle name="Normal 31 5" xfId="2164" xr:uid="{00000000-0005-0000-0000-0000AB070000}"/>
    <cellStyle name="Normal 31 5 2" xfId="3046" xr:uid="{00000000-0005-0000-0000-0000AB070000}"/>
    <cellStyle name="Normal 31 5 2 2" xfId="6304" xr:uid="{00000000-0005-0000-0000-0000AB070000}"/>
    <cellStyle name="Normal 31 5 3" xfId="3926" xr:uid="{00000000-0005-0000-0000-0000AB070000}"/>
    <cellStyle name="Normal 31 5 3 2" xfId="7079" xr:uid="{00000000-0005-0000-0000-0000AB070000}"/>
    <cellStyle name="Normal 31 5 4" xfId="5492" xr:uid="{00000000-0005-0000-0000-0000AB070000}"/>
    <cellStyle name="Normal 31 5 5" xfId="4748" xr:uid="{00000000-0005-0000-0000-0000AB070000}"/>
    <cellStyle name="Normal 31 6" xfId="2974" xr:uid="{00000000-0005-0000-0000-0000A3070000}"/>
    <cellStyle name="Normal 31 6 2" xfId="6232" xr:uid="{00000000-0005-0000-0000-0000A3070000}"/>
    <cellStyle name="Normal 31 7" xfId="3786" xr:uid="{00000000-0005-0000-0000-0000A3070000}"/>
    <cellStyle name="Normal 31 7 2" xfId="7007" xr:uid="{00000000-0005-0000-0000-0000A3070000}"/>
    <cellStyle name="Normal 31 8" xfId="5421" xr:uid="{00000000-0005-0000-0000-0000A3070000}"/>
    <cellStyle name="Normal 31 9" xfId="4677" xr:uid="{00000000-0005-0000-0000-0000A3070000}"/>
    <cellStyle name="Normal 32" xfId="1740" xr:uid="{00000000-0005-0000-0000-0000AC070000}"/>
    <cellStyle name="Normal 32 10" xfId="2975" xr:uid="{00000000-0005-0000-0000-0000AC070000}"/>
    <cellStyle name="Normal 32 10 2" xfId="6233" xr:uid="{00000000-0005-0000-0000-0000AC070000}"/>
    <cellStyle name="Normal 32 11" xfId="3787" xr:uid="{00000000-0005-0000-0000-0000AC070000}"/>
    <cellStyle name="Normal 32 11 2" xfId="7008" xr:uid="{00000000-0005-0000-0000-0000AC070000}"/>
    <cellStyle name="Normal 32 12" xfId="5422" xr:uid="{00000000-0005-0000-0000-0000AC070000}"/>
    <cellStyle name="Normal 32 13" xfId="4678" xr:uid="{00000000-0005-0000-0000-0000AC070000}"/>
    <cellStyle name="Normal 32 14" xfId="7831" xr:uid="{00000000-0005-0000-0000-000031010000}"/>
    <cellStyle name="Normal 32 2" xfId="1743" xr:uid="{00000000-0005-0000-0000-0000AD070000}"/>
    <cellStyle name="Normal 32 2 2" xfId="2666" xr:uid="{00000000-0005-0000-0000-0000AE070000}"/>
    <cellStyle name="Normal 32 2 2 2" xfId="2802" xr:uid="{97F5B03D-4AD5-43FA-9C87-77401F2170B9}"/>
    <cellStyle name="Normal 32 2 2 2 2" xfId="3655" xr:uid="{97F5B03D-4AD5-43FA-9C87-77401F2170B9}"/>
    <cellStyle name="Normal 32 2 2 2 2 2" xfId="6912" xr:uid="{97F5B03D-4AD5-43FA-9C87-77401F2170B9}"/>
    <cellStyle name="Normal 32 2 2 2 3" xfId="6066" xr:uid="{97F5B03D-4AD5-43FA-9C87-77401F2170B9}"/>
    <cellStyle name="Normal 32 2 2 3" xfId="3529" xr:uid="{00000000-0005-0000-0000-0000AE070000}"/>
    <cellStyle name="Normal 32 2 2 3 2" xfId="6787" xr:uid="{00000000-0005-0000-0000-0000AE070000}"/>
    <cellStyle name="Normal 32 2 2 4" xfId="4421" xr:uid="{00000000-0005-0000-0000-0000AE070000}"/>
    <cellStyle name="Normal 32 2 2 4 2" xfId="7562" xr:uid="{00000000-0005-0000-0000-0000AE070000}"/>
    <cellStyle name="Normal 32 2 2 5" xfId="5975" xr:uid="{00000000-0005-0000-0000-0000AE070000}"/>
    <cellStyle name="Normal 32 2 2 6" xfId="5231" xr:uid="{00000000-0005-0000-0000-0000AE070000}"/>
    <cellStyle name="Normal 32 2 3" xfId="2167" xr:uid="{00000000-0005-0000-0000-0000AF070000}"/>
    <cellStyle name="Normal 32 2 3 2" xfId="3049" xr:uid="{00000000-0005-0000-0000-0000AF070000}"/>
    <cellStyle name="Normal 32 2 3 2 2" xfId="6307" xr:uid="{00000000-0005-0000-0000-0000AF070000}"/>
    <cellStyle name="Normal 32 2 3 3" xfId="3929" xr:uid="{00000000-0005-0000-0000-0000AF070000}"/>
    <cellStyle name="Normal 32 2 3 3 2" xfId="7082" xr:uid="{00000000-0005-0000-0000-0000AF070000}"/>
    <cellStyle name="Normal 32 2 3 4" xfId="5495" xr:uid="{00000000-0005-0000-0000-0000AF070000}"/>
    <cellStyle name="Normal 32 2 3 5" xfId="4751" xr:uid="{00000000-0005-0000-0000-0000AF070000}"/>
    <cellStyle name="Normal 32 2 4" xfId="2977" xr:uid="{00000000-0005-0000-0000-0000AD070000}"/>
    <cellStyle name="Normal 32 2 4 2" xfId="6235" xr:uid="{00000000-0005-0000-0000-0000AD070000}"/>
    <cellStyle name="Normal 32 2 5" xfId="3789" xr:uid="{00000000-0005-0000-0000-0000AD070000}"/>
    <cellStyle name="Normal 32 2 5 2" xfId="7010" xr:uid="{00000000-0005-0000-0000-0000AD070000}"/>
    <cellStyle name="Normal 32 2 6" xfId="5424" xr:uid="{00000000-0005-0000-0000-0000AD070000}"/>
    <cellStyle name="Normal 32 2 7" xfId="4680" xr:uid="{00000000-0005-0000-0000-0000AD070000}"/>
    <cellStyle name="Normal 32 3" xfId="1796" xr:uid="{00000000-0005-0000-0000-0000B0070000}"/>
    <cellStyle name="Normal 32 3 2" xfId="2667" xr:uid="{00000000-0005-0000-0000-0000B1070000}"/>
    <cellStyle name="Normal 32 3 2 2" xfId="3530" xr:uid="{00000000-0005-0000-0000-0000B1070000}"/>
    <cellStyle name="Normal 32 3 2 2 2" xfId="6788" xr:uid="{00000000-0005-0000-0000-0000B1070000}"/>
    <cellStyle name="Normal 32 3 2 3" xfId="4422" xr:uid="{00000000-0005-0000-0000-0000B1070000}"/>
    <cellStyle name="Normal 32 3 2 3 2" xfId="7563" xr:uid="{00000000-0005-0000-0000-0000B1070000}"/>
    <cellStyle name="Normal 32 3 2 4" xfId="5976" xr:uid="{00000000-0005-0000-0000-0000B1070000}"/>
    <cellStyle name="Normal 32 3 2 5" xfId="5232" xr:uid="{00000000-0005-0000-0000-0000B1070000}"/>
    <cellStyle name="Normal 32 3 3" xfId="2189" xr:uid="{00000000-0005-0000-0000-0000B2070000}"/>
    <cellStyle name="Normal 32 3 3 2" xfId="3071" xr:uid="{00000000-0005-0000-0000-0000B2070000}"/>
    <cellStyle name="Normal 32 3 3 2 2" xfId="6329" xr:uid="{00000000-0005-0000-0000-0000B2070000}"/>
    <cellStyle name="Normal 32 3 3 3" xfId="3951" xr:uid="{00000000-0005-0000-0000-0000B2070000}"/>
    <cellStyle name="Normal 32 3 3 3 2" xfId="7104" xr:uid="{00000000-0005-0000-0000-0000B2070000}"/>
    <cellStyle name="Normal 32 3 3 4" xfId="5517" xr:uid="{00000000-0005-0000-0000-0000B2070000}"/>
    <cellStyle name="Normal 32 3 3 5" xfId="4773" xr:uid="{00000000-0005-0000-0000-0000B2070000}"/>
    <cellStyle name="Normal 32 3 4" xfId="2999" xr:uid="{00000000-0005-0000-0000-0000B0070000}"/>
    <cellStyle name="Normal 32 3 4 2" xfId="6257" xr:uid="{00000000-0005-0000-0000-0000B0070000}"/>
    <cellStyle name="Normal 32 3 5" xfId="3814" xr:uid="{00000000-0005-0000-0000-0000B0070000}"/>
    <cellStyle name="Normal 32 3 5 2" xfId="7032" xr:uid="{00000000-0005-0000-0000-0000B0070000}"/>
    <cellStyle name="Normal 32 3 6" xfId="5446" xr:uid="{00000000-0005-0000-0000-0000B0070000}"/>
    <cellStyle name="Normal 32 3 7" xfId="4702" xr:uid="{00000000-0005-0000-0000-0000B0070000}"/>
    <cellStyle name="Normal 32 4" xfId="2219" xr:uid="{00000000-0005-0000-0000-0000B3070000}"/>
    <cellStyle name="Normal 32 4 2" xfId="2668" xr:uid="{00000000-0005-0000-0000-0000B4070000}"/>
    <cellStyle name="Normal 32 4 2 2" xfId="3531" xr:uid="{00000000-0005-0000-0000-0000B4070000}"/>
    <cellStyle name="Normal 32 4 2 2 2" xfId="6789" xr:uid="{00000000-0005-0000-0000-0000B4070000}"/>
    <cellStyle name="Normal 32 4 2 3" xfId="4423" xr:uid="{00000000-0005-0000-0000-0000B4070000}"/>
    <cellStyle name="Normal 32 4 2 3 2" xfId="7564" xr:uid="{00000000-0005-0000-0000-0000B4070000}"/>
    <cellStyle name="Normal 32 4 2 4" xfId="5977" xr:uid="{00000000-0005-0000-0000-0000B4070000}"/>
    <cellStyle name="Normal 32 4 2 5" xfId="5233" xr:uid="{00000000-0005-0000-0000-0000B4070000}"/>
    <cellStyle name="Normal 32 4 3" xfId="3098" xr:uid="{00000000-0005-0000-0000-0000B3070000}"/>
    <cellStyle name="Normal 32 4 3 2" xfId="6356" xr:uid="{00000000-0005-0000-0000-0000B3070000}"/>
    <cellStyle name="Normal 32 4 4" xfId="3978" xr:uid="{00000000-0005-0000-0000-0000B3070000}"/>
    <cellStyle name="Normal 32 4 4 2" xfId="7131" xr:uid="{00000000-0005-0000-0000-0000B3070000}"/>
    <cellStyle name="Normal 32 4 5" xfId="5544" xr:uid="{00000000-0005-0000-0000-0000B3070000}"/>
    <cellStyle name="Normal 32 4 6" xfId="4800" xr:uid="{00000000-0005-0000-0000-0000B3070000}"/>
    <cellStyle name="Normal 32 5" xfId="2230" xr:uid="{00000000-0005-0000-0000-0000B5070000}"/>
    <cellStyle name="Normal 32 5 2" xfId="3107" xr:uid="{00000000-0005-0000-0000-0000B5070000}"/>
    <cellStyle name="Normal 32 5 2 2" xfId="6365" xr:uid="{00000000-0005-0000-0000-0000B5070000}"/>
    <cellStyle name="Normal 32 5 3" xfId="3987" xr:uid="{00000000-0005-0000-0000-0000B5070000}"/>
    <cellStyle name="Normal 32 5 3 2" xfId="7140" xr:uid="{00000000-0005-0000-0000-0000B5070000}"/>
    <cellStyle name="Normal 32 5 4" xfId="5553" xr:uid="{00000000-0005-0000-0000-0000B5070000}"/>
    <cellStyle name="Normal 32 5 5" xfId="4809" xr:uid="{00000000-0005-0000-0000-0000B5070000}"/>
    <cellStyle name="Normal 32 6" xfId="2665" xr:uid="{00000000-0005-0000-0000-0000B6070000}"/>
    <cellStyle name="Normal 32 6 2" xfId="3528" xr:uid="{00000000-0005-0000-0000-0000B6070000}"/>
    <cellStyle name="Normal 32 6 2 2" xfId="6786" xr:uid="{00000000-0005-0000-0000-0000B6070000}"/>
    <cellStyle name="Normal 32 6 3" xfId="4420" xr:uid="{00000000-0005-0000-0000-0000B6070000}"/>
    <cellStyle name="Normal 32 6 3 2" xfId="7561" xr:uid="{00000000-0005-0000-0000-0000B6070000}"/>
    <cellStyle name="Normal 32 6 4" xfId="5974" xr:uid="{00000000-0005-0000-0000-0000B6070000}"/>
    <cellStyle name="Normal 32 6 5" xfId="5230" xr:uid="{00000000-0005-0000-0000-0000B6070000}"/>
    <cellStyle name="Normal 32 7" xfId="2165" xr:uid="{00000000-0005-0000-0000-0000B7070000}"/>
    <cellStyle name="Normal 32 7 2" xfId="3047" xr:uid="{00000000-0005-0000-0000-0000B7070000}"/>
    <cellStyle name="Normal 32 7 2 2" xfId="6305" xr:uid="{00000000-0005-0000-0000-0000B7070000}"/>
    <cellStyle name="Normal 32 7 3" xfId="3927" xr:uid="{00000000-0005-0000-0000-0000B7070000}"/>
    <cellStyle name="Normal 32 7 3 2" xfId="7080" xr:uid="{00000000-0005-0000-0000-0000B7070000}"/>
    <cellStyle name="Normal 32 7 4" xfId="5493" xr:uid="{00000000-0005-0000-0000-0000B7070000}"/>
    <cellStyle name="Normal 32 7 5" xfId="4749" xr:uid="{00000000-0005-0000-0000-0000B7070000}"/>
    <cellStyle name="Normal 32 8" xfId="2795" xr:uid="{00000000-0005-0000-0000-0000B8070000}"/>
    <cellStyle name="Normal 32 8 2" xfId="3614" xr:uid="{00000000-0005-0000-0000-0000B8070000}"/>
    <cellStyle name="Normal 32 8 2 2" xfId="6872" xr:uid="{00000000-0005-0000-0000-0000B8070000}"/>
    <cellStyle name="Normal 32 8 3" xfId="4532" xr:uid="{00000000-0005-0000-0000-0000B8070000}"/>
    <cellStyle name="Normal 32 8 3 2" xfId="7647" xr:uid="{00000000-0005-0000-0000-0000B8070000}"/>
    <cellStyle name="Normal 32 8 4" xfId="6060" xr:uid="{00000000-0005-0000-0000-0000B8070000}"/>
    <cellStyle name="Normal 32 8 5" xfId="5316" xr:uid="{00000000-0005-0000-0000-0000B8070000}"/>
    <cellStyle name="Normal 32 9" xfId="2801" xr:uid="{41FD0443-9087-47D9-A06B-5F64985F1317}"/>
    <cellStyle name="Normal 32 9 2" xfId="3654" xr:uid="{41FD0443-9087-47D9-A06B-5F64985F1317}"/>
    <cellStyle name="Normal 32 9 2 2" xfId="6911" xr:uid="{41FD0443-9087-47D9-A06B-5F64985F1317}"/>
    <cellStyle name="Normal 32 9 3" xfId="6065" xr:uid="{41FD0443-9087-47D9-A06B-5F64985F1317}"/>
    <cellStyle name="Normal 33" xfId="1741" xr:uid="{00000000-0005-0000-0000-0000B9070000}"/>
    <cellStyle name="Normal 33 2" xfId="2669" xr:uid="{00000000-0005-0000-0000-0000BA070000}"/>
    <cellStyle name="Normal 33 2 2" xfId="3532" xr:uid="{00000000-0005-0000-0000-0000BA070000}"/>
    <cellStyle name="Normal 33 2 2 2" xfId="6790" xr:uid="{00000000-0005-0000-0000-0000BA070000}"/>
    <cellStyle name="Normal 33 2 3" xfId="4424" xr:uid="{00000000-0005-0000-0000-0000BA070000}"/>
    <cellStyle name="Normal 33 2 3 2" xfId="7565" xr:uid="{00000000-0005-0000-0000-0000BA070000}"/>
    <cellStyle name="Normal 33 2 4" xfId="5978" xr:uid="{00000000-0005-0000-0000-0000BA070000}"/>
    <cellStyle name="Normal 33 2 5" xfId="5234" xr:uid="{00000000-0005-0000-0000-0000BA070000}"/>
    <cellStyle name="Normal 33 3" xfId="2166" xr:uid="{00000000-0005-0000-0000-0000BB070000}"/>
    <cellStyle name="Normal 33 3 2" xfId="3048" xr:uid="{00000000-0005-0000-0000-0000BB070000}"/>
    <cellStyle name="Normal 33 3 2 2" xfId="6306" xr:uid="{00000000-0005-0000-0000-0000BB070000}"/>
    <cellStyle name="Normal 33 3 3" xfId="3928" xr:uid="{00000000-0005-0000-0000-0000BB070000}"/>
    <cellStyle name="Normal 33 3 3 2" xfId="7081" xr:uid="{00000000-0005-0000-0000-0000BB070000}"/>
    <cellStyle name="Normal 33 3 4" xfId="5494" xr:uid="{00000000-0005-0000-0000-0000BB070000}"/>
    <cellStyle name="Normal 33 3 5" xfId="4750" xr:uid="{00000000-0005-0000-0000-0000BB070000}"/>
    <cellStyle name="Normal 33 4" xfId="2976" xr:uid="{00000000-0005-0000-0000-0000B9070000}"/>
    <cellStyle name="Normal 33 4 2" xfId="6234" xr:uid="{00000000-0005-0000-0000-0000B9070000}"/>
    <cellStyle name="Normal 33 5" xfId="3788" xr:uid="{00000000-0005-0000-0000-0000B9070000}"/>
    <cellStyle name="Normal 33 5 2" xfId="7009" xr:uid="{00000000-0005-0000-0000-0000B9070000}"/>
    <cellStyle name="Normal 33 6" xfId="5423" xr:uid="{00000000-0005-0000-0000-0000B9070000}"/>
    <cellStyle name="Normal 33 7" xfId="4679" xr:uid="{00000000-0005-0000-0000-0000B9070000}"/>
    <cellStyle name="Normal 34" xfId="2215" xr:uid="{00000000-0005-0000-0000-0000BC070000}"/>
    <cellStyle name="Normal 34 2" xfId="2217" xr:uid="{00000000-0005-0000-0000-0000BD070000}"/>
    <cellStyle name="Normal 34 3" xfId="2670" xr:uid="{00000000-0005-0000-0000-0000BE070000}"/>
    <cellStyle name="Normal 34 3 2" xfId="3533" xr:uid="{00000000-0005-0000-0000-0000BE070000}"/>
    <cellStyle name="Normal 34 3 2 2" xfId="6791" xr:uid="{00000000-0005-0000-0000-0000BE070000}"/>
    <cellStyle name="Normal 34 3 3" xfId="4425" xr:uid="{00000000-0005-0000-0000-0000BE070000}"/>
    <cellStyle name="Normal 34 3 3 2" xfId="7566" xr:uid="{00000000-0005-0000-0000-0000BE070000}"/>
    <cellStyle name="Normal 34 3 4" xfId="5979" xr:uid="{00000000-0005-0000-0000-0000BE070000}"/>
    <cellStyle name="Normal 34 3 5" xfId="5235" xr:uid="{00000000-0005-0000-0000-0000BE070000}"/>
    <cellStyle name="Normal 34 4" xfId="3096" xr:uid="{00000000-0005-0000-0000-0000BC070000}"/>
    <cellStyle name="Normal 34 4 2" xfId="6354" xr:uid="{00000000-0005-0000-0000-0000BC070000}"/>
    <cellStyle name="Normal 34 5" xfId="3976" xr:uid="{00000000-0005-0000-0000-0000BC070000}"/>
    <cellStyle name="Normal 34 5 2" xfId="7129" xr:uid="{00000000-0005-0000-0000-0000BC070000}"/>
    <cellStyle name="Normal 34 6" xfId="5542" xr:uid="{00000000-0005-0000-0000-0000BC070000}"/>
    <cellStyle name="Normal 34 7" xfId="4798" xr:uid="{00000000-0005-0000-0000-0000BC070000}"/>
    <cellStyle name="Normal 35" xfId="2218" xr:uid="{00000000-0005-0000-0000-0000BF070000}"/>
    <cellStyle name="Normal 35 2" xfId="2671" xr:uid="{00000000-0005-0000-0000-0000C0070000}"/>
    <cellStyle name="Normal 35 2 2" xfId="3534" xr:uid="{00000000-0005-0000-0000-0000C0070000}"/>
    <cellStyle name="Normal 35 2 2 2" xfId="6792" xr:uid="{00000000-0005-0000-0000-0000C0070000}"/>
    <cellStyle name="Normal 35 2 3" xfId="4426" xr:uid="{00000000-0005-0000-0000-0000C0070000}"/>
    <cellStyle name="Normal 35 2 3 2" xfId="7567" xr:uid="{00000000-0005-0000-0000-0000C0070000}"/>
    <cellStyle name="Normal 35 2 4" xfId="5980" xr:uid="{00000000-0005-0000-0000-0000C0070000}"/>
    <cellStyle name="Normal 35 2 5" xfId="5236" xr:uid="{00000000-0005-0000-0000-0000C0070000}"/>
    <cellStyle name="Normal 35 3" xfId="3097" xr:uid="{00000000-0005-0000-0000-0000BF070000}"/>
    <cellStyle name="Normal 35 3 2" xfId="6355" xr:uid="{00000000-0005-0000-0000-0000BF070000}"/>
    <cellStyle name="Normal 35 4" xfId="3977" xr:uid="{00000000-0005-0000-0000-0000BF070000}"/>
    <cellStyle name="Normal 35 4 2" xfId="7130" xr:uid="{00000000-0005-0000-0000-0000BF070000}"/>
    <cellStyle name="Normal 35 5" xfId="5543" xr:uid="{00000000-0005-0000-0000-0000BF070000}"/>
    <cellStyle name="Normal 35 6" xfId="4799" xr:uid="{00000000-0005-0000-0000-0000BF070000}"/>
    <cellStyle name="Normal 36" xfId="2221" xr:uid="{00000000-0005-0000-0000-0000C1070000}"/>
    <cellStyle name="Normal 36 2" xfId="2672" xr:uid="{00000000-0005-0000-0000-0000C2070000}"/>
    <cellStyle name="Normal 36 2 2" xfId="3535" xr:uid="{00000000-0005-0000-0000-0000C2070000}"/>
    <cellStyle name="Normal 36 2 2 2" xfId="6793" xr:uid="{00000000-0005-0000-0000-0000C2070000}"/>
    <cellStyle name="Normal 36 2 3" xfId="4427" xr:uid="{00000000-0005-0000-0000-0000C2070000}"/>
    <cellStyle name="Normal 36 2 3 2" xfId="7568" xr:uid="{00000000-0005-0000-0000-0000C2070000}"/>
    <cellStyle name="Normal 36 2 4" xfId="5981" xr:uid="{00000000-0005-0000-0000-0000C2070000}"/>
    <cellStyle name="Normal 36 2 5" xfId="5237" xr:uid="{00000000-0005-0000-0000-0000C2070000}"/>
    <cellStyle name="Normal 36 3" xfId="3099" xr:uid="{00000000-0005-0000-0000-0000C1070000}"/>
    <cellStyle name="Normal 36 3 2" xfId="6357" xr:uid="{00000000-0005-0000-0000-0000C1070000}"/>
    <cellStyle name="Normal 36 4" xfId="3979" xr:uid="{00000000-0005-0000-0000-0000C1070000}"/>
    <cellStyle name="Normal 36 4 2" xfId="7132" xr:uid="{00000000-0005-0000-0000-0000C1070000}"/>
    <cellStyle name="Normal 36 5" xfId="5545" xr:uid="{00000000-0005-0000-0000-0000C1070000}"/>
    <cellStyle name="Normal 36 6" xfId="4801" xr:uid="{00000000-0005-0000-0000-0000C1070000}"/>
    <cellStyle name="Normal 37" xfId="2228" xr:uid="{00000000-0005-0000-0000-0000C3070000}"/>
    <cellStyle name="Normal 37 2" xfId="3105" xr:uid="{00000000-0005-0000-0000-0000C3070000}"/>
    <cellStyle name="Normal 37 2 2" xfId="6363" xr:uid="{00000000-0005-0000-0000-0000C3070000}"/>
    <cellStyle name="Normal 37 3" xfId="3985" xr:uid="{00000000-0005-0000-0000-0000C3070000}"/>
    <cellStyle name="Normal 37 3 2" xfId="7138" xr:uid="{00000000-0005-0000-0000-0000C3070000}"/>
    <cellStyle name="Normal 37 4" xfId="5551" xr:uid="{00000000-0005-0000-0000-0000C3070000}"/>
    <cellStyle name="Normal 37 5" xfId="4807" xr:uid="{00000000-0005-0000-0000-0000C3070000}"/>
    <cellStyle name="Normal 38" xfId="2138" xr:uid="{00000000-0005-0000-0000-0000C4070000}"/>
    <cellStyle name="Normal 39" xfId="2229" xr:uid="{00000000-0005-0000-0000-0000C5070000}"/>
    <cellStyle name="Normal 39 2" xfId="3106" xr:uid="{00000000-0005-0000-0000-0000C5070000}"/>
    <cellStyle name="Normal 39 2 2" xfId="6364" xr:uid="{00000000-0005-0000-0000-0000C5070000}"/>
    <cellStyle name="Normal 39 3" xfId="3986" xr:uid="{00000000-0005-0000-0000-0000C5070000}"/>
    <cellStyle name="Normal 39 3 2" xfId="7139" xr:uid="{00000000-0005-0000-0000-0000C5070000}"/>
    <cellStyle name="Normal 39 4" xfId="5552" xr:uid="{00000000-0005-0000-0000-0000C5070000}"/>
    <cellStyle name="Normal 39 5" xfId="4808" xr:uid="{00000000-0005-0000-0000-0000C5070000}"/>
    <cellStyle name="Normal 4" xfId="1322" xr:uid="{00000000-0005-0000-0000-0000C6070000}"/>
    <cellStyle name="Normal 4 10" xfId="2710" xr:uid="{00000000-0005-0000-0000-0000C7070000}"/>
    <cellStyle name="Normal 4 10 2" xfId="3568" xr:uid="{00000000-0005-0000-0000-0000C7070000}"/>
    <cellStyle name="Normal 4 10 2 2" xfId="6826" xr:uid="{00000000-0005-0000-0000-0000C7070000}"/>
    <cellStyle name="Normal 4 10 3" xfId="4465" xr:uid="{00000000-0005-0000-0000-0000C7070000}"/>
    <cellStyle name="Normal 4 10 3 2" xfId="7601" xr:uid="{00000000-0005-0000-0000-0000C7070000}"/>
    <cellStyle name="Normal 4 10 4" xfId="6014" xr:uid="{00000000-0005-0000-0000-0000C7070000}"/>
    <cellStyle name="Normal 4 10 5" xfId="5270" xr:uid="{00000000-0005-0000-0000-0000C7070000}"/>
    <cellStyle name="Normal 4 11" xfId="2745" xr:uid="{00000000-0005-0000-0000-0000C8070000}"/>
    <cellStyle name="Normal 4 11 2" xfId="3588" xr:uid="{00000000-0005-0000-0000-0000C8070000}"/>
    <cellStyle name="Normal 4 11 2 2" xfId="6846" xr:uid="{00000000-0005-0000-0000-0000C8070000}"/>
    <cellStyle name="Normal 4 11 3" xfId="4492" xr:uid="{00000000-0005-0000-0000-0000C8070000}"/>
    <cellStyle name="Normal 4 11 3 2" xfId="7621" xr:uid="{00000000-0005-0000-0000-0000C8070000}"/>
    <cellStyle name="Normal 4 11 4" xfId="6034" xr:uid="{00000000-0005-0000-0000-0000C8070000}"/>
    <cellStyle name="Normal 4 11 5" xfId="5290" xr:uid="{00000000-0005-0000-0000-0000C8070000}"/>
    <cellStyle name="Normal 4 12" xfId="2798" xr:uid="{00000000-0005-0000-0000-00000B000000}"/>
    <cellStyle name="Normal 4 13" xfId="2861" xr:uid="{00000000-0005-0000-0000-00000C000000}"/>
    <cellStyle name="Normal 4 13 2" xfId="3688" xr:uid="{00000000-0005-0000-0000-00000C000000}"/>
    <cellStyle name="Normal 4 13 2 2" xfId="6945" xr:uid="{00000000-0005-0000-0000-00000C000000}"/>
    <cellStyle name="Normal 4 13 3" xfId="4573" xr:uid="{00000000-0005-0000-0000-00000D000000}"/>
    <cellStyle name="Normal 4 13 3 2" xfId="7687" xr:uid="{00000000-0005-0000-0000-00000D000000}"/>
    <cellStyle name="Normal 4 13 4" xfId="6120" xr:uid="{00000000-0005-0000-0000-00000C000000}"/>
    <cellStyle name="Normal 4 13 5" xfId="5356" xr:uid="{00000000-0005-0000-0000-00000D000000}"/>
    <cellStyle name="Normal 4 14" xfId="2879" xr:uid="{00000000-0005-0000-0000-00000B000000}"/>
    <cellStyle name="Normal 4 14 2" xfId="3696" xr:uid="{00000000-0005-0000-0000-00000B000000}"/>
    <cellStyle name="Normal 4 14 2 2" xfId="6953" xr:uid="{00000000-0005-0000-0000-00000B000000}"/>
    <cellStyle name="Normal 4 14 3" xfId="4587" xr:uid="{00000000-0005-0000-0000-000011000000}"/>
    <cellStyle name="Normal 4 14 3 2" xfId="7701" xr:uid="{00000000-0005-0000-0000-000011000000}"/>
    <cellStyle name="Normal 4 14 4" xfId="6138" xr:uid="{00000000-0005-0000-0000-00000B000000}"/>
    <cellStyle name="Normal 4 14 5" xfId="5370" xr:uid="{00000000-0005-0000-0000-000011000000}"/>
    <cellStyle name="Normal 4 15" xfId="2896" xr:uid="{00000000-0005-0000-0000-00000B000000}"/>
    <cellStyle name="Normal 4 15 2" xfId="3712" xr:uid="{00000000-0005-0000-0000-00000B000000}"/>
    <cellStyle name="Normal 4 15 2 2" xfId="6969" xr:uid="{00000000-0005-0000-0000-00000B000000}"/>
    <cellStyle name="Normal 4 15 3" xfId="6155" xr:uid="{00000000-0005-0000-0000-00000B000000}"/>
    <cellStyle name="Normal 4 16" xfId="2905" xr:uid="{00000000-0005-0000-0000-00000B000000}"/>
    <cellStyle name="Normal 4 16 2" xfId="6164" xr:uid="{00000000-0005-0000-0000-00000B000000}"/>
    <cellStyle name="Normal 4 17" xfId="2923" xr:uid="{00000000-0005-0000-0000-00000B000000}"/>
    <cellStyle name="Normal 4 17 2" xfId="6181" xr:uid="{00000000-0005-0000-0000-00000B000000}"/>
    <cellStyle name="Normal 4 18" xfId="2936" xr:uid="{00000000-0005-0000-0000-000011000000}"/>
    <cellStyle name="Normal 4 18 2" xfId="6194" xr:uid="{00000000-0005-0000-0000-000011000000}"/>
    <cellStyle name="Normal 4 19" xfId="2949" xr:uid="{00000000-0005-0000-0000-0000C6070000}"/>
    <cellStyle name="Normal 4 19 2" xfId="6207" xr:uid="{00000000-0005-0000-0000-0000C6070000}"/>
    <cellStyle name="Normal 4 2" xfId="1655" xr:uid="{00000000-0005-0000-0000-0000C9070000}"/>
    <cellStyle name="Normal 4 2 10" xfId="3759" xr:uid="{00000000-0005-0000-0000-0000C9070000}"/>
    <cellStyle name="Normal 4 2 10 2" xfId="6984" xr:uid="{00000000-0005-0000-0000-0000C9070000}"/>
    <cellStyle name="Normal 4 2 11" xfId="5396" xr:uid="{00000000-0005-0000-0000-0000C9070000}"/>
    <cellStyle name="Normal 4 2 12" xfId="4652" xr:uid="{00000000-0005-0000-0000-0000C9070000}"/>
    <cellStyle name="Normal 4 2 2" xfId="1715" xr:uid="{00000000-0005-0000-0000-0000CA070000}"/>
    <cellStyle name="Normal 4 2 2 10" xfId="4660" xr:uid="{00000000-0005-0000-0000-0000CA070000}"/>
    <cellStyle name="Normal 4 2 2 2" xfId="1730" xr:uid="{00000000-0005-0000-0000-0000CB070000}"/>
    <cellStyle name="Normal 4 2 2 2 2" xfId="1760" xr:uid="{00000000-0005-0000-0000-0000CC070000}"/>
    <cellStyle name="Normal 4 2 2 2 2 2" xfId="2677" xr:uid="{00000000-0005-0000-0000-0000CD070000}"/>
    <cellStyle name="Normal 4 2 2 2 2 2 2" xfId="3540" xr:uid="{00000000-0005-0000-0000-0000CD070000}"/>
    <cellStyle name="Normal 4 2 2 2 2 2 2 2" xfId="6798" xr:uid="{00000000-0005-0000-0000-0000CD070000}"/>
    <cellStyle name="Normal 4 2 2 2 2 2 3" xfId="4432" xr:uid="{00000000-0005-0000-0000-0000CD070000}"/>
    <cellStyle name="Normal 4 2 2 2 2 2 3 2" xfId="7573" xr:uid="{00000000-0005-0000-0000-0000CD070000}"/>
    <cellStyle name="Normal 4 2 2 2 2 2 4" xfId="5986" xr:uid="{00000000-0005-0000-0000-0000CD070000}"/>
    <cellStyle name="Normal 4 2 2 2 2 2 5" xfId="5242" xr:uid="{00000000-0005-0000-0000-0000CD070000}"/>
    <cellStyle name="Normal 4 2 2 2 2 3" xfId="2184" xr:uid="{00000000-0005-0000-0000-0000CE070000}"/>
    <cellStyle name="Normal 4 2 2 2 2 3 2" xfId="3066" xr:uid="{00000000-0005-0000-0000-0000CE070000}"/>
    <cellStyle name="Normal 4 2 2 2 2 3 2 2" xfId="6324" xr:uid="{00000000-0005-0000-0000-0000CE070000}"/>
    <cellStyle name="Normal 4 2 2 2 2 3 3" xfId="3946" xr:uid="{00000000-0005-0000-0000-0000CE070000}"/>
    <cellStyle name="Normal 4 2 2 2 2 3 3 2" xfId="7099" xr:uid="{00000000-0005-0000-0000-0000CE070000}"/>
    <cellStyle name="Normal 4 2 2 2 2 3 4" xfId="5512" xr:uid="{00000000-0005-0000-0000-0000CE070000}"/>
    <cellStyle name="Normal 4 2 2 2 2 3 5" xfId="4768" xr:uid="{00000000-0005-0000-0000-0000CE070000}"/>
    <cellStyle name="Normal 4 2 2 2 2 4" xfId="2994" xr:uid="{00000000-0005-0000-0000-0000CC070000}"/>
    <cellStyle name="Normal 4 2 2 2 2 4 2" xfId="6252" xr:uid="{00000000-0005-0000-0000-0000CC070000}"/>
    <cellStyle name="Normal 4 2 2 2 2 5" xfId="3806" xr:uid="{00000000-0005-0000-0000-0000CC070000}"/>
    <cellStyle name="Normal 4 2 2 2 2 5 2" xfId="7027" xr:uid="{00000000-0005-0000-0000-0000CC070000}"/>
    <cellStyle name="Normal 4 2 2 2 2 6" xfId="5441" xr:uid="{00000000-0005-0000-0000-0000CC070000}"/>
    <cellStyle name="Normal 4 2 2 2 2 7" xfId="4697" xr:uid="{00000000-0005-0000-0000-0000CC070000}"/>
    <cellStyle name="Normal 4 2 2 2 3" xfId="1813" xr:uid="{00000000-0005-0000-0000-0000CF070000}"/>
    <cellStyle name="Normal 4 2 2 2 3 2" xfId="2678" xr:uid="{00000000-0005-0000-0000-0000D0070000}"/>
    <cellStyle name="Normal 4 2 2 2 3 2 2" xfId="3541" xr:uid="{00000000-0005-0000-0000-0000D0070000}"/>
    <cellStyle name="Normal 4 2 2 2 3 2 2 2" xfId="6799" xr:uid="{00000000-0005-0000-0000-0000D0070000}"/>
    <cellStyle name="Normal 4 2 2 2 3 2 3" xfId="4433" xr:uid="{00000000-0005-0000-0000-0000D0070000}"/>
    <cellStyle name="Normal 4 2 2 2 3 2 3 2" xfId="7574" xr:uid="{00000000-0005-0000-0000-0000D0070000}"/>
    <cellStyle name="Normal 4 2 2 2 3 2 4" xfId="5987" xr:uid="{00000000-0005-0000-0000-0000D0070000}"/>
    <cellStyle name="Normal 4 2 2 2 3 2 5" xfId="5243" xr:uid="{00000000-0005-0000-0000-0000D0070000}"/>
    <cellStyle name="Normal 4 2 2 2 3 3" xfId="2206" xr:uid="{00000000-0005-0000-0000-0000D1070000}"/>
    <cellStyle name="Normal 4 2 2 2 3 3 2" xfId="3088" xr:uid="{00000000-0005-0000-0000-0000D1070000}"/>
    <cellStyle name="Normal 4 2 2 2 3 3 2 2" xfId="6346" xr:uid="{00000000-0005-0000-0000-0000D1070000}"/>
    <cellStyle name="Normal 4 2 2 2 3 3 3" xfId="3968" xr:uid="{00000000-0005-0000-0000-0000D1070000}"/>
    <cellStyle name="Normal 4 2 2 2 3 3 3 2" xfId="7121" xr:uid="{00000000-0005-0000-0000-0000D1070000}"/>
    <cellStyle name="Normal 4 2 2 2 3 3 4" xfId="5534" xr:uid="{00000000-0005-0000-0000-0000D1070000}"/>
    <cellStyle name="Normal 4 2 2 2 3 3 5" xfId="4790" xr:uid="{00000000-0005-0000-0000-0000D1070000}"/>
    <cellStyle name="Normal 4 2 2 2 3 4" xfId="3016" xr:uid="{00000000-0005-0000-0000-0000CF070000}"/>
    <cellStyle name="Normal 4 2 2 2 3 4 2" xfId="6274" xr:uid="{00000000-0005-0000-0000-0000CF070000}"/>
    <cellStyle name="Normal 4 2 2 2 3 5" xfId="3831" xr:uid="{00000000-0005-0000-0000-0000CF070000}"/>
    <cellStyle name="Normal 4 2 2 2 3 5 2" xfId="7049" xr:uid="{00000000-0005-0000-0000-0000CF070000}"/>
    <cellStyle name="Normal 4 2 2 2 3 6" xfId="5463" xr:uid="{00000000-0005-0000-0000-0000CF070000}"/>
    <cellStyle name="Normal 4 2 2 2 3 7" xfId="4719" xr:uid="{00000000-0005-0000-0000-0000CF070000}"/>
    <cellStyle name="Normal 4 2 2 2 4" xfId="2676" xr:uid="{00000000-0005-0000-0000-0000D2070000}"/>
    <cellStyle name="Normal 4 2 2 2 4 2" xfId="3539" xr:uid="{00000000-0005-0000-0000-0000D2070000}"/>
    <cellStyle name="Normal 4 2 2 2 4 2 2" xfId="6797" xr:uid="{00000000-0005-0000-0000-0000D2070000}"/>
    <cellStyle name="Normal 4 2 2 2 4 3" xfId="4431" xr:uid="{00000000-0005-0000-0000-0000D2070000}"/>
    <cellStyle name="Normal 4 2 2 2 4 3 2" xfId="7572" xr:uid="{00000000-0005-0000-0000-0000D2070000}"/>
    <cellStyle name="Normal 4 2 2 2 4 4" xfId="5985" xr:uid="{00000000-0005-0000-0000-0000D2070000}"/>
    <cellStyle name="Normal 4 2 2 2 4 5" xfId="5241" xr:uid="{00000000-0005-0000-0000-0000D2070000}"/>
    <cellStyle name="Normal 4 2 2 2 5" xfId="2158" xr:uid="{00000000-0005-0000-0000-0000D3070000}"/>
    <cellStyle name="Normal 4 2 2 2 5 2" xfId="3040" xr:uid="{00000000-0005-0000-0000-0000D3070000}"/>
    <cellStyle name="Normal 4 2 2 2 5 2 2" xfId="6298" xr:uid="{00000000-0005-0000-0000-0000D3070000}"/>
    <cellStyle name="Normal 4 2 2 2 5 3" xfId="3920" xr:uid="{00000000-0005-0000-0000-0000D3070000}"/>
    <cellStyle name="Normal 4 2 2 2 5 3 2" xfId="7073" xr:uid="{00000000-0005-0000-0000-0000D3070000}"/>
    <cellStyle name="Normal 4 2 2 2 5 4" xfId="5486" xr:uid="{00000000-0005-0000-0000-0000D3070000}"/>
    <cellStyle name="Normal 4 2 2 2 5 5" xfId="4742" xr:uid="{00000000-0005-0000-0000-0000D3070000}"/>
    <cellStyle name="Normal 4 2 2 2 6" xfId="2968" xr:uid="{00000000-0005-0000-0000-0000CB070000}"/>
    <cellStyle name="Normal 4 2 2 2 6 2" xfId="6226" xr:uid="{00000000-0005-0000-0000-0000CB070000}"/>
    <cellStyle name="Normal 4 2 2 2 7" xfId="3778" xr:uid="{00000000-0005-0000-0000-0000CB070000}"/>
    <cellStyle name="Normal 4 2 2 2 7 2" xfId="7001" xr:uid="{00000000-0005-0000-0000-0000CB070000}"/>
    <cellStyle name="Normal 4 2 2 2 8" xfId="5415" xr:uid="{00000000-0005-0000-0000-0000CB070000}"/>
    <cellStyle name="Normal 4 2 2 2 9" xfId="4671" xr:uid="{00000000-0005-0000-0000-0000CB070000}"/>
    <cellStyle name="Normal 4 2 2 3" xfId="1759" xr:uid="{00000000-0005-0000-0000-0000D4070000}"/>
    <cellStyle name="Normal 4 2 2 3 2" xfId="2679" xr:uid="{00000000-0005-0000-0000-0000D5070000}"/>
    <cellStyle name="Normal 4 2 2 3 2 2" xfId="3542" xr:uid="{00000000-0005-0000-0000-0000D5070000}"/>
    <cellStyle name="Normal 4 2 2 3 2 2 2" xfId="6800" xr:uid="{00000000-0005-0000-0000-0000D5070000}"/>
    <cellStyle name="Normal 4 2 2 3 2 3" xfId="4434" xr:uid="{00000000-0005-0000-0000-0000D5070000}"/>
    <cellStyle name="Normal 4 2 2 3 2 3 2" xfId="7575" xr:uid="{00000000-0005-0000-0000-0000D5070000}"/>
    <cellStyle name="Normal 4 2 2 3 2 4" xfId="5988" xr:uid="{00000000-0005-0000-0000-0000D5070000}"/>
    <cellStyle name="Normal 4 2 2 3 2 5" xfId="5244" xr:uid="{00000000-0005-0000-0000-0000D5070000}"/>
    <cellStyle name="Normal 4 2 2 3 3" xfId="2183" xr:uid="{00000000-0005-0000-0000-0000D6070000}"/>
    <cellStyle name="Normal 4 2 2 3 3 2" xfId="3065" xr:uid="{00000000-0005-0000-0000-0000D6070000}"/>
    <cellStyle name="Normal 4 2 2 3 3 2 2" xfId="6323" xr:uid="{00000000-0005-0000-0000-0000D6070000}"/>
    <cellStyle name="Normal 4 2 2 3 3 3" xfId="3945" xr:uid="{00000000-0005-0000-0000-0000D6070000}"/>
    <cellStyle name="Normal 4 2 2 3 3 3 2" xfId="7098" xr:uid="{00000000-0005-0000-0000-0000D6070000}"/>
    <cellStyle name="Normal 4 2 2 3 3 4" xfId="5511" xr:uid="{00000000-0005-0000-0000-0000D6070000}"/>
    <cellStyle name="Normal 4 2 2 3 3 5" xfId="4767" xr:uid="{00000000-0005-0000-0000-0000D6070000}"/>
    <cellStyle name="Normal 4 2 2 3 4" xfId="2993" xr:uid="{00000000-0005-0000-0000-0000D4070000}"/>
    <cellStyle name="Normal 4 2 2 3 4 2" xfId="6251" xr:uid="{00000000-0005-0000-0000-0000D4070000}"/>
    <cellStyle name="Normal 4 2 2 3 5" xfId="3805" xr:uid="{00000000-0005-0000-0000-0000D4070000}"/>
    <cellStyle name="Normal 4 2 2 3 5 2" xfId="7026" xr:uid="{00000000-0005-0000-0000-0000D4070000}"/>
    <cellStyle name="Normal 4 2 2 3 6" xfId="5440" xr:uid="{00000000-0005-0000-0000-0000D4070000}"/>
    <cellStyle name="Normal 4 2 2 3 7" xfId="4696" xr:uid="{00000000-0005-0000-0000-0000D4070000}"/>
    <cellStyle name="Normal 4 2 2 4" xfId="1812" xr:uid="{00000000-0005-0000-0000-0000D7070000}"/>
    <cellStyle name="Normal 4 2 2 4 2" xfId="2680" xr:uid="{00000000-0005-0000-0000-0000D8070000}"/>
    <cellStyle name="Normal 4 2 2 4 2 2" xfId="3543" xr:uid="{00000000-0005-0000-0000-0000D8070000}"/>
    <cellStyle name="Normal 4 2 2 4 2 2 2" xfId="6801" xr:uid="{00000000-0005-0000-0000-0000D8070000}"/>
    <cellStyle name="Normal 4 2 2 4 2 3" xfId="4435" xr:uid="{00000000-0005-0000-0000-0000D8070000}"/>
    <cellStyle name="Normal 4 2 2 4 2 3 2" xfId="7576" xr:uid="{00000000-0005-0000-0000-0000D8070000}"/>
    <cellStyle name="Normal 4 2 2 4 2 4" xfId="5989" xr:uid="{00000000-0005-0000-0000-0000D8070000}"/>
    <cellStyle name="Normal 4 2 2 4 2 5" xfId="5245" xr:uid="{00000000-0005-0000-0000-0000D8070000}"/>
    <cellStyle name="Normal 4 2 2 4 3" xfId="2205" xr:uid="{00000000-0005-0000-0000-0000D9070000}"/>
    <cellStyle name="Normal 4 2 2 4 3 2" xfId="3087" xr:uid="{00000000-0005-0000-0000-0000D9070000}"/>
    <cellStyle name="Normal 4 2 2 4 3 2 2" xfId="6345" xr:uid="{00000000-0005-0000-0000-0000D9070000}"/>
    <cellStyle name="Normal 4 2 2 4 3 3" xfId="3967" xr:uid="{00000000-0005-0000-0000-0000D9070000}"/>
    <cellStyle name="Normal 4 2 2 4 3 3 2" xfId="7120" xr:uid="{00000000-0005-0000-0000-0000D9070000}"/>
    <cellStyle name="Normal 4 2 2 4 3 4" xfId="5533" xr:uid="{00000000-0005-0000-0000-0000D9070000}"/>
    <cellStyle name="Normal 4 2 2 4 3 5" xfId="4789" xr:uid="{00000000-0005-0000-0000-0000D9070000}"/>
    <cellStyle name="Normal 4 2 2 4 4" xfId="3015" xr:uid="{00000000-0005-0000-0000-0000D7070000}"/>
    <cellStyle name="Normal 4 2 2 4 4 2" xfId="6273" xr:uid="{00000000-0005-0000-0000-0000D7070000}"/>
    <cellStyle name="Normal 4 2 2 4 5" xfId="3830" xr:uid="{00000000-0005-0000-0000-0000D7070000}"/>
    <cellStyle name="Normal 4 2 2 4 5 2" xfId="7048" xr:uid="{00000000-0005-0000-0000-0000D7070000}"/>
    <cellStyle name="Normal 4 2 2 4 6" xfId="5462" xr:uid="{00000000-0005-0000-0000-0000D7070000}"/>
    <cellStyle name="Normal 4 2 2 4 7" xfId="4718" xr:uid="{00000000-0005-0000-0000-0000D7070000}"/>
    <cellStyle name="Normal 4 2 2 5" xfId="2675" xr:uid="{00000000-0005-0000-0000-0000DA070000}"/>
    <cellStyle name="Normal 4 2 2 5 2" xfId="3538" xr:uid="{00000000-0005-0000-0000-0000DA070000}"/>
    <cellStyle name="Normal 4 2 2 5 2 2" xfId="6796" xr:uid="{00000000-0005-0000-0000-0000DA070000}"/>
    <cellStyle name="Normal 4 2 2 5 3" xfId="4430" xr:uid="{00000000-0005-0000-0000-0000DA070000}"/>
    <cellStyle name="Normal 4 2 2 5 3 2" xfId="7571" xr:uid="{00000000-0005-0000-0000-0000DA070000}"/>
    <cellStyle name="Normal 4 2 2 5 4" xfId="5984" xr:uid="{00000000-0005-0000-0000-0000DA070000}"/>
    <cellStyle name="Normal 4 2 2 5 5" xfId="5240" xr:uid="{00000000-0005-0000-0000-0000DA070000}"/>
    <cellStyle name="Normal 4 2 2 6" xfId="2150" xr:uid="{00000000-0005-0000-0000-0000DB070000}"/>
    <cellStyle name="Normal 4 2 2 6 2" xfId="3032" xr:uid="{00000000-0005-0000-0000-0000DB070000}"/>
    <cellStyle name="Normal 4 2 2 6 2 2" xfId="6290" xr:uid="{00000000-0005-0000-0000-0000DB070000}"/>
    <cellStyle name="Normal 4 2 2 6 3" xfId="3912" xr:uid="{00000000-0005-0000-0000-0000DB070000}"/>
    <cellStyle name="Normal 4 2 2 6 3 2" xfId="7065" xr:uid="{00000000-0005-0000-0000-0000DB070000}"/>
    <cellStyle name="Normal 4 2 2 6 4" xfId="5478" xr:uid="{00000000-0005-0000-0000-0000DB070000}"/>
    <cellStyle name="Normal 4 2 2 6 5" xfId="4734" xr:uid="{00000000-0005-0000-0000-0000DB070000}"/>
    <cellStyle name="Normal 4 2 2 7" xfId="2957" xr:uid="{00000000-0005-0000-0000-0000CA070000}"/>
    <cellStyle name="Normal 4 2 2 7 2" xfId="6215" xr:uid="{00000000-0005-0000-0000-0000CA070000}"/>
    <cellStyle name="Normal 4 2 2 8" xfId="3767" xr:uid="{00000000-0005-0000-0000-0000CA070000}"/>
    <cellStyle name="Normal 4 2 2 8 2" xfId="6990" xr:uid="{00000000-0005-0000-0000-0000CA070000}"/>
    <cellStyle name="Normal 4 2 2 9" xfId="5404" xr:uid="{00000000-0005-0000-0000-0000CA070000}"/>
    <cellStyle name="Normal 4 2 3" xfId="1726" xr:uid="{00000000-0005-0000-0000-0000DC070000}"/>
    <cellStyle name="Normal 4 2 3 2" xfId="1761" xr:uid="{00000000-0005-0000-0000-0000DD070000}"/>
    <cellStyle name="Normal 4 2 3 2 2" xfId="2682" xr:uid="{00000000-0005-0000-0000-0000DE070000}"/>
    <cellStyle name="Normal 4 2 3 2 2 2" xfId="3545" xr:uid="{00000000-0005-0000-0000-0000DE070000}"/>
    <cellStyle name="Normal 4 2 3 2 2 2 2" xfId="6803" xr:uid="{00000000-0005-0000-0000-0000DE070000}"/>
    <cellStyle name="Normal 4 2 3 2 2 3" xfId="4437" xr:uid="{00000000-0005-0000-0000-0000DE070000}"/>
    <cellStyle name="Normal 4 2 3 2 2 3 2" xfId="7578" xr:uid="{00000000-0005-0000-0000-0000DE070000}"/>
    <cellStyle name="Normal 4 2 3 2 2 4" xfId="5991" xr:uid="{00000000-0005-0000-0000-0000DE070000}"/>
    <cellStyle name="Normal 4 2 3 2 2 5" xfId="5247" xr:uid="{00000000-0005-0000-0000-0000DE070000}"/>
    <cellStyle name="Normal 4 2 3 2 3" xfId="2185" xr:uid="{00000000-0005-0000-0000-0000DF070000}"/>
    <cellStyle name="Normal 4 2 3 2 3 2" xfId="3067" xr:uid="{00000000-0005-0000-0000-0000DF070000}"/>
    <cellStyle name="Normal 4 2 3 2 3 2 2" xfId="6325" xr:uid="{00000000-0005-0000-0000-0000DF070000}"/>
    <cellStyle name="Normal 4 2 3 2 3 3" xfId="3947" xr:uid="{00000000-0005-0000-0000-0000DF070000}"/>
    <cellStyle name="Normal 4 2 3 2 3 3 2" xfId="7100" xr:uid="{00000000-0005-0000-0000-0000DF070000}"/>
    <cellStyle name="Normal 4 2 3 2 3 4" xfId="5513" xr:uid="{00000000-0005-0000-0000-0000DF070000}"/>
    <cellStyle name="Normal 4 2 3 2 3 5" xfId="4769" xr:uid="{00000000-0005-0000-0000-0000DF070000}"/>
    <cellStyle name="Normal 4 2 3 2 4" xfId="2995" xr:uid="{00000000-0005-0000-0000-0000DD070000}"/>
    <cellStyle name="Normal 4 2 3 2 4 2" xfId="6253" xr:uid="{00000000-0005-0000-0000-0000DD070000}"/>
    <cellStyle name="Normal 4 2 3 2 5" xfId="3807" xr:uid="{00000000-0005-0000-0000-0000DD070000}"/>
    <cellStyle name="Normal 4 2 3 2 5 2" xfId="7028" xr:uid="{00000000-0005-0000-0000-0000DD070000}"/>
    <cellStyle name="Normal 4 2 3 2 6" xfId="5442" xr:uid="{00000000-0005-0000-0000-0000DD070000}"/>
    <cellStyle name="Normal 4 2 3 2 7" xfId="4698" xr:uid="{00000000-0005-0000-0000-0000DD070000}"/>
    <cellStyle name="Normal 4 2 3 3" xfId="1814" xr:uid="{00000000-0005-0000-0000-0000E0070000}"/>
    <cellStyle name="Normal 4 2 3 3 2" xfId="2683" xr:uid="{00000000-0005-0000-0000-0000E1070000}"/>
    <cellStyle name="Normal 4 2 3 3 2 2" xfId="3546" xr:uid="{00000000-0005-0000-0000-0000E1070000}"/>
    <cellStyle name="Normal 4 2 3 3 2 2 2" xfId="6804" xr:uid="{00000000-0005-0000-0000-0000E1070000}"/>
    <cellStyle name="Normal 4 2 3 3 2 3" xfId="4438" xr:uid="{00000000-0005-0000-0000-0000E1070000}"/>
    <cellStyle name="Normal 4 2 3 3 2 3 2" xfId="7579" xr:uid="{00000000-0005-0000-0000-0000E1070000}"/>
    <cellStyle name="Normal 4 2 3 3 2 4" xfId="5992" xr:uid="{00000000-0005-0000-0000-0000E1070000}"/>
    <cellStyle name="Normal 4 2 3 3 2 5" xfId="5248" xr:uid="{00000000-0005-0000-0000-0000E1070000}"/>
    <cellStyle name="Normal 4 2 3 3 3" xfId="2207" xr:uid="{00000000-0005-0000-0000-0000E2070000}"/>
    <cellStyle name="Normal 4 2 3 3 3 2" xfId="3089" xr:uid="{00000000-0005-0000-0000-0000E2070000}"/>
    <cellStyle name="Normal 4 2 3 3 3 2 2" xfId="6347" xr:uid="{00000000-0005-0000-0000-0000E2070000}"/>
    <cellStyle name="Normal 4 2 3 3 3 3" xfId="3969" xr:uid="{00000000-0005-0000-0000-0000E2070000}"/>
    <cellStyle name="Normal 4 2 3 3 3 3 2" xfId="7122" xr:uid="{00000000-0005-0000-0000-0000E2070000}"/>
    <cellStyle name="Normal 4 2 3 3 3 4" xfId="5535" xr:uid="{00000000-0005-0000-0000-0000E2070000}"/>
    <cellStyle name="Normal 4 2 3 3 3 5" xfId="4791" xr:uid="{00000000-0005-0000-0000-0000E2070000}"/>
    <cellStyle name="Normal 4 2 3 3 4" xfId="3017" xr:uid="{00000000-0005-0000-0000-0000E0070000}"/>
    <cellStyle name="Normal 4 2 3 3 4 2" xfId="6275" xr:uid="{00000000-0005-0000-0000-0000E0070000}"/>
    <cellStyle name="Normal 4 2 3 3 5" xfId="3832" xr:uid="{00000000-0005-0000-0000-0000E0070000}"/>
    <cellStyle name="Normal 4 2 3 3 5 2" xfId="7050" xr:uid="{00000000-0005-0000-0000-0000E0070000}"/>
    <cellStyle name="Normal 4 2 3 3 6" xfId="5464" xr:uid="{00000000-0005-0000-0000-0000E0070000}"/>
    <cellStyle name="Normal 4 2 3 3 7" xfId="4720" xr:uid="{00000000-0005-0000-0000-0000E0070000}"/>
    <cellStyle name="Normal 4 2 3 4" xfId="2681" xr:uid="{00000000-0005-0000-0000-0000E3070000}"/>
    <cellStyle name="Normal 4 2 3 4 2" xfId="3544" xr:uid="{00000000-0005-0000-0000-0000E3070000}"/>
    <cellStyle name="Normal 4 2 3 4 2 2" xfId="6802" xr:uid="{00000000-0005-0000-0000-0000E3070000}"/>
    <cellStyle name="Normal 4 2 3 4 3" xfId="4436" xr:uid="{00000000-0005-0000-0000-0000E3070000}"/>
    <cellStyle name="Normal 4 2 3 4 3 2" xfId="7577" xr:uid="{00000000-0005-0000-0000-0000E3070000}"/>
    <cellStyle name="Normal 4 2 3 4 4" xfId="5990" xr:uid="{00000000-0005-0000-0000-0000E3070000}"/>
    <cellStyle name="Normal 4 2 3 4 5" xfId="5246" xr:uid="{00000000-0005-0000-0000-0000E3070000}"/>
    <cellStyle name="Normal 4 2 3 5" xfId="2154" xr:uid="{00000000-0005-0000-0000-0000E4070000}"/>
    <cellStyle name="Normal 4 2 3 5 2" xfId="3036" xr:uid="{00000000-0005-0000-0000-0000E4070000}"/>
    <cellStyle name="Normal 4 2 3 5 2 2" xfId="6294" xr:uid="{00000000-0005-0000-0000-0000E4070000}"/>
    <cellStyle name="Normal 4 2 3 5 3" xfId="3916" xr:uid="{00000000-0005-0000-0000-0000E4070000}"/>
    <cellStyle name="Normal 4 2 3 5 3 2" xfId="7069" xr:uid="{00000000-0005-0000-0000-0000E4070000}"/>
    <cellStyle name="Normal 4 2 3 5 4" xfId="5482" xr:uid="{00000000-0005-0000-0000-0000E4070000}"/>
    <cellStyle name="Normal 4 2 3 5 5" xfId="4738" xr:uid="{00000000-0005-0000-0000-0000E4070000}"/>
    <cellStyle name="Normal 4 2 3 6" xfId="2964" xr:uid="{00000000-0005-0000-0000-0000DC070000}"/>
    <cellStyle name="Normal 4 2 3 6 2" xfId="6222" xr:uid="{00000000-0005-0000-0000-0000DC070000}"/>
    <cellStyle name="Normal 4 2 3 7" xfId="3774" xr:uid="{00000000-0005-0000-0000-0000DC070000}"/>
    <cellStyle name="Normal 4 2 3 7 2" xfId="6997" xr:uid="{00000000-0005-0000-0000-0000DC070000}"/>
    <cellStyle name="Normal 4 2 3 8" xfId="5411" xr:uid="{00000000-0005-0000-0000-0000DC070000}"/>
    <cellStyle name="Normal 4 2 3 9" xfId="4667" xr:uid="{00000000-0005-0000-0000-0000DC070000}"/>
    <cellStyle name="Normal 4 2 4" xfId="1758" xr:uid="{00000000-0005-0000-0000-0000E5070000}"/>
    <cellStyle name="Normal 4 2 4 2" xfId="2684" xr:uid="{00000000-0005-0000-0000-0000E6070000}"/>
    <cellStyle name="Normal 4 2 4 2 2" xfId="3547" xr:uid="{00000000-0005-0000-0000-0000E6070000}"/>
    <cellStyle name="Normal 4 2 4 2 2 2" xfId="6805" xr:uid="{00000000-0005-0000-0000-0000E6070000}"/>
    <cellStyle name="Normal 4 2 4 2 3" xfId="4439" xr:uid="{00000000-0005-0000-0000-0000E6070000}"/>
    <cellStyle name="Normal 4 2 4 2 3 2" xfId="7580" xr:uid="{00000000-0005-0000-0000-0000E6070000}"/>
    <cellStyle name="Normal 4 2 4 2 4" xfId="5993" xr:uid="{00000000-0005-0000-0000-0000E6070000}"/>
    <cellStyle name="Normal 4 2 4 2 5" xfId="5249" xr:uid="{00000000-0005-0000-0000-0000E6070000}"/>
    <cellStyle name="Normal 4 2 4 3" xfId="2182" xr:uid="{00000000-0005-0000-0000-0000E7070000}"/>
    <cellStyle name="Normal 4 2 4 3 2" xfId="3064" xr:uid="{00000000-0005-0000-0000-0000E7070000}"/>
    <cellStyle name="Normal 4 2 4 3 2 2" xfId="6322" xr:uid="{00000000-0005-0000-0000-0000E7070000}"/>
    <cellStyle name="Normal 4 2 4 3 3" xfId="3944" xr:uid="{00000000-0005-0000-0000-0000E7070000}"/>
    <cellStyle name="Normal 4 2 4 3 3 2" xfId="7097" xr:uid="{00000000-0005-0000-0000-0000E7070000}"/>
    <cellStyle name="Normal 4 2 4 3 4" xfId="5510" xr:uid="{00000000-0005-0000-0000-0000E7070000}"/>
    <cellStyle name="Normal 4 2 4 3 5" xfId="4766" xr:uid="{00000000-0005-0000-0000-0000E7070000}"/>
    <cellStyle name="Normal 4 2 4 4" xfId="2992" xr:uid="{00000000-0005-0000-0000-0000E5070000}"/>
    <cellStyle name="Normal 4 2 4 4 2" xfId="6250" xr:uid="{00000000-0005-0000-0000-0000E5070000}"/>
    <cellStyle name="Normal 4 2 4 5" xfId="3804" xr:uid="{00000000-0005-0000-0000-0000E5070000}"/>
    <cellStyle name="Normal 4 2 4 5 2" xfId="7025" xr:uid="{00000000-0005-0000-0000-0000E5070000}"/>
    <cellStyle name="Normal 4 2 4 6" xfId="5439" xr:uid="{00000000-0005-0000-0000-0000E5070000}"/>
    <cellStyle name="Normal 4 2 4 7" xfId="4695" xr:uid="{00000000-0005-0000-0000-0000E5070000}"/>
    <cellStyle name="Normal 4 2 5" xfId="1811" xr:uid="{00000000-0005-0000-0000-0000E8070000}"/>
    <cellStyle name="Normal 4 2 5 2" xfId="2685" xr:uid="{00000000-0005-0000-0000-0000E9070000}"/>
    <cellStyle name="Normal 4 2 5 2 2" xfId="3548" xr:uid="{00000000-0005-0000-0000-0000E9070000}"/>
    <cellStyle name="Normal 4 2 5 2 2 2" xfId="6806" xr:uid="{00000000-0005-0000-0000-0000E9070000}"/>
    <cellStyle name="Normal 4 2 5 2 3" xfId="4440" xr:uid="{00000000-0005-0000-0000-0000E9070000}"/>
    <cellStyle name="Normal 4 2 5 2 3 2" xfId="7581" xr:uid="{00000000-0005-0000-0000-0000E9070000}"/>
    <cellStyle name="Normal 4 2 5 2 4" xfId="5994" xr:uid="{00000000-0005-0000-0000-0000E9070000}"/>
    <cellStyle name="Normal 4 2 5 2 5" xfId="5250" xr:uid="{00000000-0005-0000-0000-0000E9070000}"/>
    <cellStyle name="Normal 4 2 5 3" xfId="2204" xr:uid="{00000000-0005-0000-0000-0000EA070000}"/>
    <cellStyle name="Normal 4 2 5 3 2" xfId="3086" xr:uid="{00000000-0005-0000-0000-0000EA070000}"/>
    <cellStyle name="Normal 4 2 5 3 2 2" xfId="6344" xr:uid="{00000000-0005-0000-0000-0000EA070000}"/>
    <cellStyle name="Normal 4 2 5 3 3" xfId="3966" xr:uid="{00000000-0005-0000-0000-0000EA070000}"/>
    <cellStyle name="Normal 4 2 5 3 3 2" xfId="7119" xr:uid="{00000000-0005-0000-0000-0000EA070000}"/>
    <cellStyle name="Normal 4 2 5 3 4" xfId="5532" xr:uid="{00000000-0005-0000-0000-0000EA070000}"/>
    <cellStyle name="Normal 4 2 5 3 5" xfId="4788" xr:uid="{00000000-0005-0000-0000-0000EA070000}"/>
    <cellStyle name="Normal 4 2 5 4" xfId="3014" xr:uid="{00000000-0005-0000-0000-0000E8070000}"/>
    <cellStyle name="Normal 4 2 5 4 2" xfId="6272" xr:uid="{00000000-0005-0000-0000-0000E8070000}"/>
    <cellStyle name="Normal 4 2 5 5" xfId="3829" xr:uid="{00000000-0005-0000-0000-0000E8070000}"/>
    <cellStyle name="Normal 4 2 5 5 2" xfId="7047" xr:uid="{00000000-0005-0000-0000-0000E8070000}"/>
    <cellStyle name="Normal 4 2 5 6" xfId="5461" xr:uid="{00000000-0005-0000-0000-0000E8070000}"/>
    <cellStyle name="Normal 4 2 5 7" xfId="4717" xr:uid="{00000000-0005-0000-0000-0000E8070000}"/>
    <cellStyle name="Normal 4 2 6" xfId="2674" xr:uid="{00000000-0005-0000-0000-0000EB070000}"/>
    <cellStyle name="Normal 4 2 6 2" xfId="3537" xr:uid="{00000000-0005-0000-0000-0000EB070000}"/>
    <cellStyle name="Normal 4 2 6 2 2" xfId="6795" xr:uid="{00000000-0005-0000-0000-0000EB070000}"/>
    <cellStyle name="Normal 4 2 6 3" xfId="4429" xr:uid="{00000000-0005-0000-0000-0000EB070000}"/>
    <cellStyle name="Normal 4 2 6 3 2" xfId="7570" xr:uid="{00000000-0005-0000-0000-0000EB070000}"/>
    <cellStyle name="Normal 4 2 6 4" xfId="5983" xr:uid="{00000000-0005-0000-0000-0000EB070000}"/>
    <cellStyle name="Normal 4 2 6 5" xfId="5239" xr:uid="{00000000-0005-0000-0000-0000EB070000}"/>
    <cellStyle name="Normal 4 2 7" xfId="2146" xr:uid="{00000000-0005-0000-0000-0000EC070000}"/>
    <cellStyle name="Normal 4 2 7 2" xfId="3028" xr:uid="{00000000-0005-0000-0000-0000EC070000}"/>
    <cellStyle name="Normal 4 2 7 2 2" xfId="6286" xr:uid="{00000000-0005-0000-0000-0000EC070000}"/>
    <cellStyle name="Normal 4 2 7 3" xfId="3908" xr:uid="{00000000-0005-0000-0000-0000EC070000}"/>
    <cellStyle name="Normal 4 2 7 3 2" xfId="7061" xr:uid="{00000000-0005-0000-0000-0000EC070000}"/>
    <cellStyle name="Normal 4 2 7 4" xfId="5474" xr:uid="{00000000-0005-0000-0000-0000EC070000}"/>
    <cellStyle name="Normal 4 2 7 5" xfId="4730" xr:uid="{00000000-0005-0000-0000-0000EC070000}"/>
    <cellStyle name="Normal 4 2 8" xfId="2912" xr:uid="{00000000-0005-0000-0000-000011000000}"/>
    <cellStyle name="Normal 4 2 9" xfId="2951" xr:uid="{00000000-0005-0000-0000-0000C9070000}"/>
    <cellStyle name="Normal 4 2 9 2" xfId="6209" xr:uid="{00000000-0005-0000-0000-0000C9070000}"/>
    <cellStyle name="Normal 4 20" xfId="3749" xr:uid="{00000000-0005-0000-0000-0000C6070000}"/>
    <cellStyle name="Normal 4 20 2" xfId="6982" xr:uid="{00000000-0005-0000-0000-0000C6070000}"/>
    <cellStyle name="Normal 4 21" xfId="4636" xr:uid="{00000000-0005-0000-0000-00000B000000}"/>
    <cellStyle name="Normal 4 22" xfId="5394" xr:uid="{00000000-0005-0000-0000-0000C6070000}"/>
    <cellStyle name="Normal 4 23" xfId="7728" xr:uid="{00000000-0005-0000-0000-000011000000}"/>
    <cellStyle name="Normal 4 24" xfId="7741" xr:uid="{00000000-0005-0000-0000-00000B000000}"/>
    <cellStyle name="Normal 4 3" xfId="1713" xr:uid="{00000000-0005-0000-0000-0000ED070000}"/>
    <cellStyle name="Normal 4 3 10" xfId="4658" xr:uid="{00000000-0005-0000-0000-0000ED070000}"/>
    <cellStyle name="Normal 4 3 2" xfId="1729" xr:uid="{00000000-0005-0000-0000-0000EE070000}"/>
    <cellStyle name="Normal 4 3 2 2" xfId="1763" xr:uid="{00000000-0005-0000-0000-0000EF070000}"/>
    <cellStyle name="Normal 4 3 2 2 2" xfId="2688" xr:uid="{00000000-0005-0000-0000-0000F0070000}"/>
    <cellStyle name="Normal 4 3 2 2 2 2" xfId="3551" xr:uid="{00000000-0005-0000-0000-0000F0070000}"/>
    <cellStyle name="Normal 4 3 2 2 2 2 2" xfId="6809" xr:uid="{00000000-0005-0000-0000-0000F0070000}"/>
    <cellStyle name="Normal 4 3 2 2 2 3" xfId="4443" xr:uid="{00000000-0005-0000-0000-0000F0070000}"/>
    <cellStyle name="Normal 4 3 2 2 2 3 2" xfId="7584" xr:uid="{00000000-0005-0000-0000-0000F0070000}"/>
    <cellStyle name="Normal 4 3 2 2 2 4" xfId="5997" xr:uid="{00000000-0005-0000-0000-0000F0070000}"/>
    <cellStyle name="Normal 4 3 2 2 2 5" xfId="5253" xr:uid="{00000000-0005-0000-0000-0000F0070000}"/>
    <cellStyle name="Normal 4 3 2 2 3" xfId="2187" xr:uid="{00000000-0005-0000-0000-0000F1070000}"/>
    <cellStyle name="Normal 4 3 2 2 3 2" xfId="3069" xr:uid="{00000000-0005-0000-0000-0000F1070000}"/>
    <cellStyle name="Normal 4 3 2 2 3 2 2" xfId="6327" xr:uid="{00000000-0005-0000-0000-0000F1070000}"/>
    <cellStyle name="Normal 4 3 2 2 3 3" xfId="3949" xr:uid="{00000000-0005-0000-0000-0000F1070000}"/>
    <cellStyle name="Normal 4 3 2 2 3 3 2" xfId="7102" xr:uid="{00000000-0005-0000-0000-0000F1070000}"/>
    <cellStyle name="Normal 4 3 2 2 3 4" xfId="5515" xr:uid="{00000000-0005-0000-0000-0000F1070000}"/>
    <cellStyle name="Normal 4 3 2 2 3 5" xfId="4771" xr:uid="{00000000-0005-0000-0000-0000F1070000}"/>
    <cellStyle name="Normal 4 3 2 2 4" xfId="2997" xr:uid="{00000000-0005-0000-0000-0000EF070000}"/>
    <cellStyle name="Normal 4 3 2 2 4 2" xfId="6255" xr:uid="{00000000-0005-0000-0000-0000EF070000}"/>
    <cellStyle name="Normal 4 3 2 2 5" xfId="3809" xr:uid="{00000000-0005-0000-0000-0000EF070000}"/>
    <cellStyle name="Normal 4 3 2 2 5 2" xfId="7030" xr:uid="{00000000-0005-0000-0000-0000EF070000}"/>
    <cellStyle name="Normal 4 3 2 2 6" xfId="5444" xr:uid="{00000000-0005-0000-0000-0000EF070000}"/>
    <cellStyle name="Normal 4 3 2 2 7" xfId="4700" xr:uid="{00000000-0005-0000-0000-0000EF070000}"/>
    <cellStyle name="Normal 4 3 2 3" xfId="1816" xr:uid="{00000000-0005-0000-0000-0000F2070000}"/>
    <cellStyle name="Normal 4 3 2 3 2" xfId="2689" xr:uid="{00000000-0005-0000-0000-0000F3070000}"/>
    <cellStyle name="Normal 4 3 2 3 2 2" xfId="3552" xr:uid="{00000000-0005-0000-0000-0000F3070000}"/>
    <cellStyle name="Normal 4 3 2 3 2 2 2" xfId="6810" xr:uid="{00000000-0005-0000-0000-0000F3070000}"/>
    <cellStyle name="Normal 4 3 2 3 2 3" xfId="4444" xr:uid="{00000000-0005-0000-0000-0000F3070000}"/>
    <cellStyle name="Normal 4 3 2 3 2 3 2" xfId="7585" xr:uid="{00000000-0005-0000-0000-0000F3070000}"/>
    <cellStyle name="Normal 4 3 2 3 2 4" xfId="5998" xr:uid="{00000000-0005-0000-0000-0000F3070000}"/>
    <cellStyle name="Normal 4 3 2 3 2 5" xfId="5254" xr:uid="{00000000-0005-0000-0000-0000F3070000}"/>
    <cellStyle name="Normal 4 3 2 3 3" xfId="2209" xr:uid="{00000000-0005-0000-0000-0000F4070000}"/>
    <cellStyle name="Normal 4 3 2 3 3 2" xfId="3091" xr:uid="{00000000-0005-0000-0000-0000F4070000}"/>
    <cellStyle name="Normal 4 3 2 3 3 2 2" xfId="6349" xr:uid="{00000000-0005-0000-0000-0000F4070000}"/>
    <cellStyle name="Normal 4 3 2 3 3 3" xfId="3971" xr:uid="{00000000-0005-0000-0000-0000F4070000}"/>
    <cellStyle name="Normal 4 3 2 3 3 3 2" xfId="7124" xr:uid="{00000000-0005-0000-0000-0000F4070000}"/>
    <cellStyle name="Normal 4 3 2 3 3 4" xfId="5537" xr:uid="{00000000-0005-0000-0000-0000F4070000}"/>
    <cellStyle name="Normal 4 3 2 3 3 5" xfId="4793" xr:uid="{00000000-0005-0000-0000-0000F4070000}"/>
    <cellStyle name="Normal 4 3 2 3 4" xfId="3019" xr:uid="{00000000-0005-0000-0000-0000F2070000}"/>
    <cellStyle name="Normal 4 3 2 3 4 2" xfId="6277" xr:uid="{00000000-0005-0000-0000-0000F2070000}"/>
    <cellStyle name="Normal 4 3 2 3 5" xfId="3834" xr:uid="{00000000-0005-0000-0000-0000F2070000}"/>
    <cellStyle name="Normal 4 3 2 3 5 2" xfId="7052" xr:uid="{00000000-0005-0000-0000-0000F2070000}"/>
    <cellStyle name="Normal 4 3 2 3 6" xfId="5466" xr:uid="{00000000-0005-0000-0000-0000F2070000}"/>
    <cellStyle name="Normal 4 3 2 3 7" xfId="4722" xr:uid="{00000000-0005-0000-0000-0000F2070000}"/>
    <cellStyle name="Normal 4 3 2 4" xfId="2687" xr:uid="{00000000-0005-0000-0000-0000F5070000}"/>
    <cellStyle name="Normal 4 3 2 4 2" xfId="3550" xr:uid="{00000000-0005-0000-0000-0000F5070000}"/>
    <cellStyle name="Normal 4 3 2 4 2 2" xfId="6808" xr:uid="{00000000-0005-0000-0000-0000F5070000}"/>
    <cellStyle name="Normal 4 3 2 4 3" xfId="4442" xr:uid="{00000000-0005-0000-0000-0000F5070000}"/>
    <cellStyle name="Normal 4 3 2 4 3 2" xfId="7583" xr:uid="{00000000-0005-0000-0000-0000F5070000}"/>
    <cellStyle name="Normal 4 3 2 4 4" xfId="5996" xr:uid="{00000000-0005-0000-0000-0000F5070000}"/>
    <cellStyle name="Normal 4 3 2 4 5" xfId="5252" xr:uid="{00000000-0005-0000-0000-0000F5070000}"/>
    <cellStyle name="Normal 4 3 2 5" xfId="2157" xr:uid="{00000000-0005-0000-0000-0000F6070000}"/>
    <cellStyle name="Normal 4 3 2 5 2" xfId="3039" xr:uid="{00000000-0005-0000-0000-0000F6070000}"/>
    <cellStyle name="Normal 4 3 2 5 2 2" xfId="6297" xr:uid="{00000000-0005-0000-0000-0000F6070000}"/>
    <cellStyle name="Normal 4 3 2 5 3" xfId="3919" xr:uid="{00000000-0005-0000-0000-0000F6070000}"/>
    <cellStyle name="Normal 4 3 2 5 3 2" xfId="7072" xr:uid="{00000000-0005-0000-0000-0000F6070000}"/>
    <cellStyle name="Normal 4 3 2 5 4" xfId="5485" xr:uid="{00000000-0005-0000-0000-0000F6070000}"/>
    <cellStyle name="Normal 4 3 2 5 5" xfId="4741" xr:uid="{00000000-0005-0000-0000-0000F6070000}"/>
    <cellStyle name="Normal 4 3 2 6" xfId="2967" xr:uid="{00000000-0005-0000-0000-0000EE070000}"/>
    <cellStyle name="Normal 4 3 2 6 2" xfId="6225" xr:uid="{00000000-0005-0000-0000-0000EE070000}"/>
    <cellStyle name="Normal 4 3 2 7" xfId="3777" xr:uid="{00000000-0005-0000-0000-0000EE070000}"/>
    <cellStyle name="Normal 4 3 2 7 2" xfId="7000" xr:uid="{00000000-0005-0000-0000-0000EE070000}"/>
    <cellStyle name="Normal 4 3 2 8" xfId="5414" xr:uid="{00000000-0005-0000-0000-0000EE070000}"/>
    <cellStyle name="Normal 4 3 2 9" xfId="4670" xr:uid="{00000000-0005-0000-0000-0000EE070000}"/>
    <cellStyle name="Normal 4 3 3" xfId="1762" xr:uid="{00000000-0005-0000-0000-0000F7070000}"/>
    <cellStyle name="Normal 4 3 3 2" xfId="2690" xr:uid="{00000000-0005-0000-0000-0000F8070000}"/>
    <cellStyle name="Normal 4 3 3 2 2" xfId="3553" xr:uid="{00000000-0005-0000-0000-0000F8070000}"/>
    <cellStyle name="Normal 4 3 3 2 2 2" xfId="6811" xr:uid="{00000000-0005-0000-0000-0000F8070000}"/>
    <cellStyle name="Normal 4 3 3 2 3" xfId="4445" xr:uid="{00000000-0005-0000-0000-0000F8070000}"/>
    <cellStyle name="Normal 4 3 3 2 3 2" xfId="7586" xr:uid="{00000000-0005-0000-0000-0000F8070000}"/>
    <cellStyle name="Normal 4 3 3 2 4" xfId="5999" xr:uid="{00000000-0005-0000-0000-0000F8070000}"/>
    <cellStyle name="Normal 4 3 3 2 5" xfId="5255" xr:uid="{00000000-0005-0000-0000-0000F8070000}"/>
    <cellStyle name="Normal 4 3 3 3" xfId="2186" xr:uid="{00000000-0005-0000-0000-0000F9070000}"/>
    <cellStyle name="Normal 4 3 3 3 2" xfId="3068" xr:uid="{00000000-0005-0000-0000-0000F9070000}"/>
    <cellStyle name="Normal 4 3 3 3 2 2" xfId="6326" xr:uid="{00000000-0005-0000-0000-0000F9070000}"/>
    <cellStyle name="Normal 4 3 3 3 3" xfId="3948" xr:uid="{00000000-0005-0000-0000-0000F9070000}"/>
    <cellStyle name="Normal 4 3 3 3 3 2" xfId="7101" xr:uid="{00000000-0005-0000-0000-0000F9070000}"/>
    <cellStyle name="Normal 4 3 3 3 4" xfId="5514" xr:uid="{00000000-0005-0000-0000-0000F9070000}"/>
    <cellStyle name="Normal 4 3 3 3 5" xfId="4770" xr:uid="{00000000-0005-0000-0000-0000F9070000}"/>
    <cellStyle name="Normal 4 3 3 4" xfId="2996" xr:uid="{00000000-0005-0000-0000-0000F7070000}"/>
    <cellStyle name="Normal 4 3 3 4 2" xfId="6254" xr:uid="{00000000-0005-0000-0000-0000F7070000}"/>
    <cellStyle name="Normal 4 3 3 5" xfId="3808" xr:uid="{00000000-0005-0000-0000-0000F7070000}"/>
    <cellStyle name="Normal 4 3 3 5 2" xfId="7029" xr:uid="{00000000-0005-0000-0000-0000F7070000}"/>
    <cellStyle name="Normal 4 3 3 6" xfId="5443" xr:uid="{00000000-0005-0000-0000-0000F7070000}"/>
    <cellStyle name="Normal 4 3 3 7" xfId="4699" xr:uid="{00000000-0005-0000-0000-0000F7070000}"/>
    <cellStyle name="Normal 4 3 4" xfId="1815" xr:uid="{00000000-0005-0000-0000-0000FA070000}"/>
    <cellStyle name="Normal 4 3 4 2" xfId="2691" xr:uid="{00000000-0005-0000-0000-0000FB070000}"/>
    <cellStyle name="Normal 4 3 4 2 2" xfId="3554" xr:uid="{00000000-0005-0000-0000-0000FB070000}"/>
    <cellStyle name="Normal 4 3 4 2 2 2" xfId="6812" xr:uid="{00000000-0005-0000-0000-0000FB070000}"/>
    <cellStyle name="Normal 4 3 4 2 3" xfId="4446" xr:uid="{00000000-0005-0000-0000-0000FB070000}"/>
    <cellStyle name="Normal 4 3 4 2 3 2" xfId="7587" xr:uid="{00000000-0005-0000-0000-0000FB070000}"/>
    <cellStyle name="Normal 4 3 4 2 4" xfId="6000" xr:uid="{00000000-0005-0000-0000-0000FB070000}"/>
    <cellStyle name="Normal 4 3 4 2 5" xfId="5256" xr:uid="{00000000-0005-0000-0000-0000FB070000}"/>
    <cellStyle name="Normal 4 3 4 3" xfId="2208" xr:uid="{00000000-0005-0000-0000-0000FC070000}"/>
    <cellStyle name="Normal 4 3 4 3 2" xfId="3090" xr:uid="{00000000-0005-0000-0000-0000FC070000}"/>
    <cellStyle name="Normal 4 3 4 3 2 2" xfId="6348" xr:uid="{00000000-0005-0000-0000-0000FC070000}"/>
    <cellStyle name="Normal 4 3 4 3 3" xfId="3970" xr:uid="{00000000-0005-0000-0000-0000FC070000}"/>
    <cellStyle name="Normal 4 3 4 3 3 2" xfId="7123" xr:uid="{00000000-0005-0000-0000-0000FC070000}"/>
    <cellStyle name="Normal 4 3 4 3 4" xfId="5536" xr:uid="{00000000-0005-0000-0000-0000FC070000}"/>
    <cellStyle name="Normal 4 3 4 3 5" xfId="4792" xr:uid="{00000000-0005-0000-0000-0000FC070000}"/>
    <cellStyle name="Normal 4 3 4 4" xfId="3018" xr:uid="{00000000-0005-0000-0000-0000FA070000}"/>
    <cellStyle name="Normal 4 3 4 4 2" xfId="6276" xr:uid="{00000000-0005-0000-0000-0000FA070000}"/>
    <cellStyle name="Normal 4 3 4 5" xfId="3833" xr:uid="{00000000-0005-0000-0000-0000FA070000}"/>
    <cellStyle name="Normal 4 3 4 5 2" xfId="7051" xr:uid="{00000000-0005-0000-0000-0000FA070000}"/>
    <cellStyle name="Normal 4 3 4 6" xfId="5465" xr:uid="{00000000-0005-0000-0000-0000FA070000}"/>
    <cellStyle name="Normal 4 3 4 7" xfId="4721" xr:uid="{00000000-0005-0000-0000-0000FA070000}"/>
    <cellStyle name="Normal 4 3 5" xfId="2686" xr:uid="{00000000-0005-0000-0000-0000FD070000}"/>
    <cellStyle name="Normal 4 3 5 2" xfId="3549" xr:uid="{00000000-0005-0000-0000-0000FD070000}"/>
    <cellStyle name="Normal 4 3 5 2 2" xfId="6807" xr:uid="{00000000-0005-0000-0000-0000FD070000}"/>
    <cellStyle name="Normal 4 3 5 3" xfId="4441" xr:uid="{00000000-0005-0000-0000-0000FD070000}"/>
    <cellStyle name="Normal 4 3 5 3 2" xfId="7582" xr:uid="{00000000-0005-0000-0000-0000FD070000}"/>
    <cellStyle name="Normal 4 3 5 4" xfId="5995" xr:uid="{00000000-0005-0000-0000-0000FD070000}"/>
    <cellStyle name="Normal 4 3 5 5" xfId="5251" xr:uid="{00000000-0005-0000-0000-0000FD070000}"/>
    <cellStyle name="Normal 4 3 6" xfId="2149" xr:uid="{00000000-0005-0000-0000-0000FE070000}"/>
    <cellStyle name="Normal 4 3 6 2" xfId="3031" xr:uid="{00000000-0005-0000-0000-0000FE070000}"/>
    <cellStyle name="Normal 4 3 6 2 2" xfId="6289" xr:uid="{00000000-0005-0000-0000-0000FE070000}"/>
    <cellStyle name="Normal 4 3 6 3" xfId="3911" xr:uid="{00000000-0005-0000-0000-0000FE070000}"/>
    <cellStyle name="Normal 4 3 6 3 2" xfId="7064" xr:uid="{00000000-0005-0000-0000-0000FE070000}"/>
    <cellStyle name="Normal 4 3 6 4" xfId="5477" xr:uid="{00000000-0005-0000-0000-0000FE070000}"/>
    <cellStyle name="Normal 4 3 6 5" xfId="4733" xr:uid="{00000000-0005-0000-0000-0000FE070000}"/>
    <cellStyle name="Normal 4 3 7" xfId="2955" xr:uid="{00000000-0005-0000-0000-0000ED070000}"/>
    <cellStyle name="Normal 4 3 7 2" xfId="6213" xr:uid="{00000000-0005-0000-0000-0000ED070000}"/>
    <cellStyle name="Normal 4 3 8" xfId="3765" xr:uid="{00000000-0005-0000-0000-0000ED070000}"/>
    <cellStyle name="Normal 4 3 8 2" xfId="6988" xr:uid="{00000000-0005-0000-0000-0000ED070000}"/>
    <cellStyle name="Normal 4 3 9" xfId="5402" xr:uid="{00000000-0005-0000-0000-0000ED070000}"/>
    <cellStyle name="Normal 4 4" xfId="1724" xr:uid="{00000000-0005-0000-0000-0000FF070000}"/>
    <cellStyle name="Normal 4 4 2" xfId="1764" xr:uid="{00000000-0005-0000-0000-000000080000}"/>
    <cellStyle name="Normal 4 4 2 2" xfId="2693" xr:uid="{00000000-0005-0000-0000-000001080000}"/>
    <cellStyle name="Normal 4 4 2 2 2" xfId="3556" xr:uid="{00000000-0005-0000-0000-000001080000}"/>
    <cellStyle name="Normal 4 4 2 2 2 2" xfId="6814" xr:uid="{00000000-0005-0000-0000-000001080000}"/>
    <cellStyle name="Normal 4 4 2 2 3" xfId="4448" xr:uid="{00000000-0005-0000-0000-000001080000}"/>
    <cellStyle name="Normal 4 4 2 2 3 2" xfId="7589" xr:uid="{00000000-0005-0000-0000-000001080000}"/>
    <cellStyle name="Normal 4 4 2 2 4" xfId="6002" xr:uid="{00000000-0005-0000-0000-000001080000}"/>
    <cellStyle name="Normal 4 4 2 2 5" xfId="5258" xr:uid="{00000000-0005-0000-0000-000001080000}"/>
    <cellStyle name="Normal 4 4 2 3" xfId="2188" xr:uid="{00000000-0005-0000-0000-000002080000}"/>
    <cellStyle name="Normal 4 4 2 3 2" xfId="3070" xr:uid="{00000000-0005-0000-0000-000002080000}"/>
    <cellStyle name="Normal 4 4 2 3 2 2" xfId="6328" xr:uid="{00000000-0005-0000-0000-000002080000}"/>
    <cellStyle name="Normal 4 4 2 3 3" xfId="3950" xr:uid="{00000000-0005-0000-0000-000002080000}"/>
    <cellStyle name="Normal 4 4 2 3 3 2" xfId="7103" xr:uid="{00000000-0005-0000-0000-000002080000}"/>
    <cellStyle name="Normal 4 4 2 3 4" xfId="5516" xr:uid="{00000000-0005-0000-0000-000002080000}"/>
    <cellStyle name="Normal 4 4 2 3 5" xfId="4772" xr:uid="{00000000-0005-0000-0000-000002080000}"/>
    <cellStyle name="Normal 4 4 2 4" xfId="2998" xr:uid="{00000000-0005-0000-0000-000000080000}"/>
    <cellStyle name="Normal 4 4 2 4 2" xfId="6256" xr:uid="{00000000-0005-0000-0000-000000080000}"/>
    <cellStyle name="Normal 4 4 2 5" xfId="3810" xr:uid="{00000000-0005-0000-0000-000000080000}"/>
    <cellStyle name="Normal 4 4 2 5 2" xfId="7031" xr:uid="{00000000-0005-0000-0000-000000080000}"/>
    <cellStyle name="Normal 4 4 2 6" xfId="5445" xr:uid="{00000000-0005-0000-0000-000000080000}"/>
    <cellStyle name="Normal 4 4 2 7" xfId="4701" xr:uid="{00000000-0005-0000-0000-000000080000}"/>
    <cellStyle name="Normal 4 4 3" xfId="1817" xr:uid="{00000000-0005-0000-0000-000003080000}"/>
    <cellStyle name="Normal 4 4 3 2" xfId="2694" xr:uid="{00000000-0005-0000-0000-000004080000}"/>
    <cellStyle name="Normal 4 4 3 2 2" xfId="3557" xr:uid="{00000000-0005-0000-0000-000004080000}"/>
    <cellStyle name="Normal 4 4 3 2 2 2" xfId="6815" xr:uid="{00000000-0005-0000-0000-000004080000}"/>
    <cellStyle name="Normal 4 4 3 2 3" xfId="4449" xr:uid="{00000000-0005-0000-0000-000004080000}"/>
    <cellStyle name="Normal 4 4 3 2 3 2" xfId="7590" xr:uid="{00000000-0005-0000-0000-000004080000}"/>
    <cellStyle name="Normal 4 4 3 2 4" xfId="6003" xr:uid="{00000000-0005-0000-0000-000004080000}"/>
    <cellStyle name="Normal 4 4 3 2 5" xfId="5259" xr:uid="{00000000-0005-0000-0000-000004080000}"/>
    <cellStyle name="Normal 4 4 3 3" xfId="2210" xr:uid="{00000000-0005-0000-0000-000005080000}"/>
    <cellStyle name="Normal 4 4 3 3 2" xfId="3092" xr:uid="{00000000-0005-0000-0000-000005080000}"/>
    <cellStyle name="Normal 4 4 3 3 2 2" xfId="6350" xr:uid="{00000000-0005-0000-0000-000005080000}"/>
    <cellStyle name="Normal 4 4 3 3 3" xfId="3972" xr:uid="{00000000-0005-0000-0000-000005080000}"/>
    <cellStyle name="Normal 4 4 3 3 3 2" xfId="7125" xr:uid="{00000000-0005-0000-0000-000005080000}"/>
    <cellStyle name="Normal 4 4 3 3 4" xfId="5538" xr:uid="{00000000-0005-0000-0000-000005080000}"/>
    <cellStyle name="Normal 4 4 3 3 5" xfId="4794" xr:uid="{00000000-0005-0000-0000-000005080000}"/>
    <cellStyle name="Normal 4 4 3 4" xfId="3020" xr:uid="{00000000-0005-0000-0000-000003080000}"/>
    <cellStyle name="Normal 4 4 3 4 2" xfId="6278" xr:uid="{00000000-0005-0000-0000-000003080000}"/>
    <cellStyle name="Normal 4 4 3 5" xfId="3835" xr:uid="{00000000-0005-0000-0000-000003080000}"/>
    <cellStyle name="Normal 4 4 3 5 2" xfId="7053" xr:uid="{00000000-0005-0000-0000-000003080000}"/>
    <cellStyle name="Normal 4 4 3 6" xfId="5467" xr:uid="{00000000-0005-0000-0000-000003080000}"/>
    <cellStyle name="Normal 4 4 3 7" xfId="4723" xr:uid="{00000000-0005-0000-0000-000003080000}"/>
    <cellStyle name="Normal 4 4 4" xfId="2692" xr:uid="{00000000-0005-0000-0000-000006080000}"/>
    <cellStyle name="Normal 4 4 4 2" xfId="3555" xr:uid="{00000000-0005-0000-0000-000006080000}"/>
    <cellStyle name="Normal 4 4 4 2 2" xfId="6813" xr:uid="{00000000-0005-0000-0000-000006080000}"/>
    <cellStyle name="Normal 4 4 4 3" xfId="4447" xr:uid="{00000000-0005-0000-0000-000006080000}"/>
    <cellStyle name="Normal 4 4 4 3 2" xfId="7588" xr:uid="{00000000-0005-0000-0000-000006080000}"/>
    <cellStyle name="Normal 4 4 4 4" xfId="6001" xr:uid="{00000000-0005-0000-0000-000006080000}"/>
    <cellStyle name="Normal 4 4 4 5" xfId="5257" xr:uid="{00000000-0005-0000-0000-000006080000}"/>
    <cellStyle name="Normal 4 4 5" xfId="2153" xr:uid="{00000000-0005-0000-0000-000007080000}"/>
    <cellStyle name="Normal 4 4 5 2" xfId="3035" xr:uid="{00000000-0005-0000-0000-000007080000}"/>
    <cellStyle name="Normal 4 4 5 2 2" xfId="6293" xr:uid="{00000000-0005-0000-0000-000007080000}"/>
    <cellStyle name="Normal 4 4 5 3" xfId="3915" xr:uid="{00000000-0005-0000-0000-000007080000}"/>
    <cellStyle name="Normal 4 4 5 3 2" xfId="7068" xr:uid="{00000000-0005-0000-0000-000007080000}"/>
    <cellStyle name="Normal 4 4 5 4" xfId="5481" xr:uid="{00000000-0005-0000-0000-000007080000}"/>
    <cellStyle name="Normal 4 4 5 5" xfId="4737" xr:uid="{00000000-0005-0000-0000-000007080000}"/>
    <cellStyle name="Normal 4 4 6" xfId="2963" xr:uid="{00000000-0005-0000-0000-0000FF070000}"/>
    <cellStyle name="Normal 4 4 6 2" xfId="6221" xr:uid="{00000000-0005-0000-0000-0000FF070000}"/>
    <cellStyle name="Normal 4 4 7" xfId="3773" xr:uid="{00000000-0005-0000-0000-0000FF070000}"/>
    <cellStyle name="Normal 4 4 7 2" xfId="6996" xr:uid="{00000000-0005-0000-0000-0000FF070000}"/>
    <cellStyle name="Normal 4 4 8" xfId="5410" xr:uid="{00000000-0005-0000-0000-0000FF070000}"/>
    <cellStyle name="Normal 4 4 9" xfId="4666" xr:uid="{00000000-0005-0000-0000-0000FF070000}"/>
    <cellStyle name="Normal 4 5" xfId="1757" xr:uid="{00000000-0005-0000-0000-000008080000}"/>
    <cellStyle name="Normal 4 5 2" xfId="2695" xr:uid="{00000000-0005-0000-0000-000009080000}"/>
    <cellStyle name="Normal 4 5 2 2" xfId="3558" xr:uid="{00000000-0005-0000-0000-000009080000}"/>
    <cellStyle name="Normal 4 5 2 2 2" xfId="6816" xr:uid="{00000000-0005-0000-0000-000009080000}"/>
    <cellStyle name="Normal 4 5 2 3" xfId="4450" xr:uid="{00000000-0005-0000-0000-000009080000}"/>
    <cellStyle name="Normal 4 5 2 3 2" xfId="7591" xr:uid="{00000000-0005-0000-0000-000009080000}"/>
    <cellStyle name="Normal 4 5 2 4" xfId="6004" xr:uid="{00000000-0005-0000-0000-000009080000}"/>
    <cellStyle name="Normal 4 5 2 5" xfId="5260" xr:uid="{00000000-0005-0000-0000-000009080000}"/>
    <cellStyle name="Normal 4 5 3" xfId="2181" xr:uid="{00000000-0005-0000-0000-00000A080000}"/>
    <cellStyle name="Normal 4 5 3 2" xfId="3063" xr:uid="{00000000-0005-0000-0000-00000A080000}"/>
    <cellStyle name="Normal 4 5 3 2 2" xfId="6321" xr:uid="{00000000-0005-0000-0000-00000A080000}"/>
    <cellStyle name="Normal 4 5 3 3" xfId="3943" xr:uid="{00000000-0005-0000-0000-00000A080000}"/>
    <cellStyle name="Normal 4 5 3 3 2" xfId="7096" xr:uid="{00000000-0005-0000-0000-00000A080000}"/>
    <cellStyle name="Normal 4 5 3 4" xfId="5509" xr:uid="{00000000-0005-0000-0000-00000A080000}"/>
    <cellStyle name="Normal 4 5 3 5" xfId="4765" xr:uid="{00000000-0005-0000-0000-00000A080000}"/>
    <cellStyle name="Normal 4 5 4" xfId="2991" xr:uid="{00000000-0005-0000-0000-000008080000}"/>
    <cellStyle name="Normal 4 5 4 2" xfId="6249" xr:uid="{00000000-0005-0000-0000-000008080000}"/>
    <cellStyle name="Normal 4 5 5" xfId="3803" xr:uid="{00000000-0005-0000-0000-000008080000}"/>
    <cellStyle name="Normal 4 5 5 2" xfId="7024" xr:uid="{00000000-0005-0000-0000-000008080000}"/>
    <cellStyle name="Normal 4 5 6" xfId="5438" xr:uid="{00000000-0005-0000-0000-000008080000}"/>
    <cellStyle name="Normal 4 5 7" xfId="4694" xr:uid="{00000000-0005-0000-0000-000008080000}"/>
    <cellStyle name="Normal 4 6" xfId="1810" xr:uid="{00000000-0005-0000-0000-00000B080000}"/>
    <cellStyle name="Normal 4 6 2" xfId="2696" xr:uid="{00000000-0005-0000-0000-00000C080000}"/>
    <cellStyle name="Normal 4 6 2 2" xfId="3559" xr:uid="{00000000-0005-0000-0000-00000C080000}"/>
    <cellStyle name="Normal 4 6 2 2 2" xfId="6817" xr:uid="{00000000-0005-0000-0000-00000C080000}"/>
    <cellStyle name="Normal 4 6 2 3" xfId="4451" xr:uid="{00000000-0005-0000-0000-00000C080000}"/>
    <cellStyle name="Normal 4 6 2 3 2" xfId="7592" xr:uid="{00000000-0005-0000-0000-00000C080000}"/>
    <cellStyle name="Normal 4 6 2 4" xfId="6005" xr:uid="{00000000-0005-0000-0000-00000C080000}"/>
    <cellStyle name="Normal 4 6 2 5" xfId="5261" xr:uid="{00000000-0005-0000-0000-00000C080000}"/>
    <cellStyle name="Normal 4 6 3" xfId="2203" xr:uid="{00000000-0005-0000-0000-00000D080000}"/>
    <cellStyle name="Normal 4 6 3 2" xfId="3085" xr:uid="{00000000-0005-0000-0000-00000D080000}"/>
    <cellStyle name="Normal 4 6 3 2 2" xfId="6343" xr:uid="{00000000-0005-0000-0000-00000D080000}"/>
    <cellStyle name="Normal 4 6 3 3" xfId="3965" xr:uid="{00000000-0005-0000-0000-00000D080000}"/>
    <cellStyle name="Normal 4 6 3 3 2" xfId="7118" xr:uid="{00000000-0005-0000-0000-00000D080000}"/>
    <cellStyle name="Normal 4 6 3 4" xfId="5531" xr:uid="{00000000-0005-0000-0000-00000D080000}"/>
    <cellStyle name="Normal 4 6 3 5" xfId="4787" xr:uid="{00000000-0005-0000-0000-00000D080000}"/>
    <cellStyle name="Normal 4 6 4" xfId="3013" xr:uid="{00000000-0005-0000-0000-00000B080000}"/>
    <cellStyle name="Normal 4 6 4 2" xfId="6271" xr:uid="{00000000-0005-0000-0000-00000B080000}"/>
    <cellStyle name="Normal 4 6 5" xfId="3828" xr:uid="{00000000-0005-0000-0000-00000B080000}"/>
    <cellStyle name="Normal 4 6 5 2" xfId="7046" xr:uid="{00000000-0005-0000-0000-00000B080000}"/>
    <cellStyle name="Normal 4 6 6" xfId="5460" xr:uid="{00000000-0005-0000-0000-00000B080000}"/>
    <cellStyle name="Normal 4 6 7" xfId="4716" xr:uid="{00000000-0005-0000-0000-00000B080000}"/>
    <cellStyle name="Normal 4 7" xfId="2244" xr:uid="{00000000-0005-0000-0000-00000E080000}"/>
    <cellStyle name="Normal 4 8" xfId="2673" xr:uid="{00000000-0005-0000-0000-00000F080000}"/>
    <cellStyle name="Normal 4 8 2" xfId="3536" xr:uid="{00000000-0005-0000-0000-00000F080000}"/>
    <cellStyle name="Normal 4 8 2 2" xfId="6794" xr:uid="{00000000-0005-0000-0000-00000F080000}"/>
    <cellStyle name="Normal 4 8 3" xfId="4428" xr:uid="{00000000-0005-0000-0000-00000F080000}"/>
    <cellStyle name="Normal 4 8 3 2" xfId="7569" xr:uid="{00000000-0005-0000-0000-00000F080000}"/>
    <cellStyle name="Normal 4 8 4" xfId="5982" xr:uid="{00000000-0005-0000-0000-00000F080000}"/>
    <cellStyle name="Normal 4 8 5" xfId="5238" xr:uid="{00000000-0005-0000-0000-00000F080000}"/>
    <cellStyle name="Normal 4 9" xfId="2145" xr:uid="{00000000-0005-0000-0000-000010080000}"/>
    <cellStyle name="Normal 4 9 2" xfId="3027" xr:uid="{00000000-0005-0000-0000-000010080000}"/>
    <cellStyle name="Normal 4 9 2 2" xfId="6285" xr:uid="{00000000-0005-0000-0000-000010080000}"/>
    <cellStyle name="Normal 4 9 3" xfId="3907" xr:uid="{00000000-0005-0000-0000-000010080000}"/>
    <cellStyle name="Normal 4 9 3 2" xfId="7060" xr:uid="{00000000-0005-0000-0000-000010080000}"/>
    <cellStyle name="Normal 4 9 4" xfId="5473" xr:uid="{00000000-0005-0000-0000-000010080000}"/>
    <cellStyle name="Normal 4 9 5" xfId="4729" xr:uid="{00000000-0005-0000-0000-000010080000}"/>
    <cellStyle name="Normal 40" xfId="2140" xr:uid="{00000000-0005-0000-0000-000011080000}"/>
    <cellStyle name="Normal 40 2" xfId="2142" xr:uid="{00000000-0005-0000-0000-000012080000}"/>
    <cellStyle name="Normal 40 2 2" xfId="2697" xr:uid="{00000000-0005-0000-0000-000013080000}"/>
    <cellStyle name="Normal 40 2 2 2" xfId="3560" xr:uid="{00000000-0005-0000-0000-000013080000}"/>
    <cellStyle name="Normal 40 2 2 2 2" xfId="6818" xr:uid="{00000000-0005-0000-0000-000013080000}"/>
    <cellStyle name="Normal 40 2 2 3" xfId="4452" xr:uid="{00000000-0005-0000-0000-000013080000}"/>
    <cellStyle name="Normal 40 2 2 3 2" xfId="7593" xr:uid="{00000000-0005-0000-0000-000013080000}"/>
    <cellStyle name="Normal 40 2 2 4" xfId="6006" xr:uid="{00000000-0005-0000-0000-000013080000}"/>
    <cellStyle name="Normal 40 2 2 5" xfId="5262" xr:uid="{00000000-0005-0000-0000-000013080000}"/>
    <cellStyle name="Normal 40 2 3" xfId="2213" xr:uid="{00000000-0005-0000-0000-000014080000}"/>
    <cellStyle name="Normal 40 2 3 2" xfId="3095" xr:uid="{00000000-0005-0000-0000-000014080000}"/>
    <cellStyle name="Normal 40 2 3 2 2" xfId="6353" xr:uid="{00000000-0005-0000-0000-000014080000}"/>
    <cellStyle name="Normal 40 2 3 3" xfId="3975" xr:uid="{00000000-0005-0000-0000-000014080000}"/>
    <cellStyle name="Normal 40 2 3 3 2" xfId="7128" xr:uid="{00000000-0005-0000-0000-000014080000}"/>
    <cellStyle name="Normal 40 2 3 4" xfId="5541" xr:uid="{00000000-0005-0000-0000-000014080000}"/>
    <cellStyle name="Normal 40 2 3 5" xfId="4797" xr:uid="{00000000-0005-0000-0000-000014080000}"/>
    <cellStyle name="Normal 40 2 4" xfId="3024" xr:uid="{00000000-0005-0000-0000-000012080000}"/>
    <cellStyle name="Normal 40 2 4 2" xfId="6282" xr:uid="{00000000-0005-0000-0000-000012080000}"/>
    <cellStyle name="Normal 40 2 5" xfId="3904" xr:uid="{00000000-0005-0000-0000-000012080000}"/>
    <cellStyle name="Normal 40 2 5 2" xfId="7057" xr:uid="{00000000-0005-0000-0000-000012080000}"/>
    <cellStyle name="Normal 40 2 6" xfId="5470" xr:uid="{00000000-0005-0000-0000-000012080000}"/>
    <cellStyle name="Normal 40 2 7" xfId="4726" xr:uid="{00000000-0005-0000-0000-000012080000}"/>
    <cellStyle name="Normal 40 4" xfId="2141" xr:uid="{00000000-0005-0000-0000-000015080000}"/>
    <cellStyle name="Normal 40 4 2" xfId="2698" xr:uid="{00000000-0005-0000-0000-000016080000}"/>
    <cellStyle name="Normal 40 4 2 2" xfId="3561" xr:uid="{00000000-0005-0000-0000-000016080000}"/>
    <cellStyle name="Normal 40 4 2 2 2" xfId="6819" xr:uid="{00000000-0005-0000-0000-000016080000}"/>
    <cellStyle name="Normal 40 4 2 3" xfId="4453" xr:uid="{00000000-0005-0000-0000-000016080000}"/>
    <cellStyle name="Normal 40 4 2 3 2" xfId="7594" xr:uid="{00000000-0005-0000-0000-000016080000}"/>
    <cellStyle name="Normal 40 4 2 4" xfId="6007" xr:uid="{00000000-0005-0000-0000-000016080000}"/>
    <cellStyle name="Normal 40 4 2 5" xfId="5263" xr:uid="{00000000-0005-0000-0000-000016080000}"/>
    <cellStyle name="Normal 40 4 3" xfId="2212" xr:uid="{00000000-0005-0000-0000-000017080000}"/>
    <cellStyle name="Normal 40 4 3 2" xfId="3094" xr:uid="{00000000-0005-0000-0000-000017080000}"/>
    <cellStyle name="Normal 40 4 3 2 2" xfId="6352" xr:uid="{00000000-0005-0000-0000-000017080000}"/>
    <cellStyle name="Normal 40 4 3 3" xfId="3974" xr:uid="{00000000-0005-0000-0000-000017080000}"/>
    <cellStyle name="Normal 40 4 3 3 2" xfId="7127" xr:uid="{00000000-0005-0000-0000-000017080000}"/>
    <cellStyle name="Normal 40 4 3 4" xfId="5540" xr:uid="{00000000-0005-0000-0000-000017080000}"/>
    <cellStyle name="Normal 40 4 3 5" xfId="4796" xr:uid="{00000000-0005-0000-0000-000017080000}"/>
    <cellStyle name="Normal 40 4 4" xfId="3023" xr:uid="{00000000-0005-0000-0000-000015080000}"/>
    <cellStyle name="Normal 40 4 4 2" xfId="6281" xr:uid="{00000000-0005-0000-0000-000015080000}"/>
    <cellStyle name="Normal 40 4 5" xfId="3903" xr:uid="{00000000-0005-0000-0000-000015080000}"/>
    <cellStyle name="Normal 40 4 5 2" xfId="7056" xr:uid="{00000000-0005-0000-0000-000015080000}"/>
    <cellStyle name="Normal 40 4 6" xfId="5469" xr:uid="{00000000-0005-0000-0000-000015080000}"/>
    <cellStyle name="Normal 40 4 7" xfId="4725" xr:uid="{00000000-0005-0000-0000-000015080000}"/>
    <cellStyle name="Normal 41" xfId="2231" xr:uid="{00000000-0005-0000-0000-000018080000}"/>
    <cellStyle name="Normal 42" xfId="2234" xr:uid="{00000000-0005-0000-0000-000019080000}"/>
    <cellStyle name="Normal 43" xfId="2237" xr:uid="{00000000-0005-0000-0000-00001A080000}"/>
    <cellStyle name="Normal 44" xfId="2233" xr:uid="{00000000-0005-0000-0000-00001B080000}"/>
    <cellStyle name="Normal 45" xfId="2238" xr:uid="{00000000-0005-0000-0000-00001C080000}"/>
    <cellStyle name="Normal 46" xfId="2239" xr:uid="{00000000-0005-0000-0000-00001D080000}"/>
    <cellStyle name="Normal 47" xfId="2240" xr:uid="{00000000-0005-0000-0000-00001E080000}"/>
    <cellStyle name="Normal 48" xfId="2242" xr:uid="{00000000-0005-0000-0000-00001F080000}"/>
    <cellStyle name="Normal 48 2" xfId="7835" xr:uid="{00000000-0005-0000-0000-000032010000}"/>
    <cellStyle name="Normal 48 2 2" xfId="7767" xr:uid="{E1785392-BB9C-4268-B698-A908E40CF11A}"/>
    <cellStyle name="Normal 49" xfId="2246" xr:uid="{00000000-0005-0000-0000-000020080000}"/>
    <cellStyle name="Normal 5" xfId="305" xr:uid="{00000000-0005-0000-0000-000021080000}"/>
    <cellStyle name="Normal 5 2" xfId="1323" xr:uid="{00000000-0005-0000-0000-000022080000}"/>
    <cellStyle name="Normal 5 3" xfId="2137" xr:uid="{00000000-0005-0000-0000-000023080000}"/>
    <cellStyle name="Normal 5 5" xfId="2139" xr:uid="{00000000-0005-0000-0000-000024080000}"/>
    <cellStyle name="Normal 50" xfId="2247" xr:uid="{00000000-0005-0000-0000-000025080000}"/>
    <cellStyle name="Normal 51" xfId="2252" xr:uid="{00000000-0005-0000-0000-000026080000}"/>
    <cellStyle name="Normal 52" xfId="2703" xr:uid="{00000000-0005-0000-0000-000027080000}"/>
    <cellStyle name="Normal 53" xfId="2707" xr:uid="{00000000-0005-0000-0000-000028080000}"/>
    <cellStyle name="Normal 53 2" xfId="7836" xr:uid="{00000000-0005-0000-0000-000034010000}"/>
    <cellStyle name="Normal 54" xfId="2708" xr:uid="{00000000-0005-0000-0000-000029080000}"/>
    <cellStyle name="Normal 55" xfId="2705" xr:uid="{00000000-0005-0000-0000-00002A080000}"/>
    <cellStyle name="Normal 56" xfId="2706" xr:uid="{00000000-0005-0000-0000-00002B080000}"/>
    <cellStyle name="Normal 57" xfId="2711" xr:uid="{00000000-0005-0000-0000-00002C080000}"/>
    <cellStyle name="Normal 58" xfId="2714" xr:uid="{00000000-0005-0000-0000-00002D080000}"/>
    <cellStyle name="Normal 59" xfId="2712" xr:uid="{00000000-0005-0000-0000-00002E080000}"/>
    <cellStyle name="Normal 6" xfId="1324" xr:uid="{00000000-0005-0000-0000-00002F080000}"/>
    <cellStyle name="Normal 6 2" xfId="1325" xr:uid="{00000000-0005-0000-0000-000030080000}"/>
    <cellStyle name="Normal 6 3" xfId="2747" xr:uid="{00000000-0005-0000-0000-000031080000}"/>
    <cellStyle name="Normal 6 3 2" xfId="3590" xr:uid="{00000000-0005-0000-0000-000031080000}"/>
    <cellStyle name="Normal 6 3 2 2" xfId="6848" xr:uid="{00000000-0005-0000-0000-000031080000}"/>
    <cellStyle name="Normal 6 3 3" xfId="4494" xr:uid="{00000000-0005-0000-0000-000031080000}"/>
    <cellStyle name="Normal 6 3 3 2" xfId="7623" xr:uid="{00000000-0005-0000-0000-000031080000}"/>
    <cellStyle name="Normal 6 3 4" xfId="6036" xr:uid="{00000000-0005-0000-0000-000031080000}"/>
    <cellStyle name="Normal 6 3 5" xfId="5292" xr:uid="{00000000-0005-0000-0000-000031080000}"/>
    <cellStyle name="Normal 6 4" xfId="2814" xr:uid="{00000000-0005-0000-0000-00000F000000}"/>
    <cellStyle name="Normal 6 4 2" xfId="3620" xr:uid="{00000000-0005-0000-0000-00000D000000}"/>
    <cellStyle name="Normal 6 4 3" xfId="3660" xr:uid="{00000000-0005-0000-0000-00000F000000}"/>
    <cellStyle name="Normal 6 4 3 2" xfId="6917" xr:uid="{00000000-0005-0000-0000-00000F000000}"/>
    <cellStyle name="Normal 6 4 4" xfId="6077" xr:uid="{00000000-0005-0000-0000-00000F000000}"/>
    <cellStyle name="Normal 6 5" xfId="2844" xr:uid="{00000000-0005-0000-0000-00000E000000}"/>
    <cellStyle name="Normal 6 5 2" xfId="3678" xr:uid="{00000000-0005-0000-0000-00000E000000}"/>
    <cellStyle name="Normal 6 5 2 2" xfId="6935" xr:uid="{00000000-0005-0000-0000-00000E000000}"/>
    <cellStyle name="Normal 6 5 3" xfId="6106" xr:uid="{00000000-0005-0000-0000-00000E000000}"/>
    <cellStyle name="Normal 6 6" xfId="2854" xr:uid="{00000000-0005-0000-0000-00000E000000}"/>
    <cellStyle name="Normal 60" xfId="2713" xr:uid="{00000000-0005-0000-0000-000032080000}"/>
    <cellStyle name="Normal 61" xfId="2715" xr:uid="{00000000-0005-0000-0000-000033080000}"/>
    <cellStyle name="Normal 61 2" xfId="3569" xr:uid="{00000000-0005-0000-0000-000033080000}"/>
    <cellStyle name="Normal 61 2 2" xfId="6827" xr:uid="{00000000-0005-0000-0000-000033080000}"/>
    <cellStyle name="Normal 61 3" xfId="4470" xr:uid="{00000000-0005-0000-0000-000033080000}"/>
    <cellStyle name="Normal 61 3 2" xfId="7602" xr:uid="{00000000-0005-0000-0000-000033080000}"/>
    <cellStyle name="Normal 61 4" xfId="6015" xr:uid="{00000000-0005-0000-0000-000033080000}"/>
    <cellStyle name="Normal 61 5" xfId="5271" xr:uid="{00000000-0005-0000-0000-000033080000}"/>
    <cellStyle name="Normal 62" xfId="2717" xr:uid="{00000000-0005-0000-0000-000034080000}"/>
    <cellStyle name="Normal 63" xfId="2718" xr:uid="{00000000-0005-0000-0000-000035080000}"/>
    <cellStyle name="Normal 64" xfId="2720" xr:uid="{00000000-0005-0000-0000-000036080000}"/>
    <cellStyle name="Normal 65" xfId="2722" xr:uid="{00000000-0005-0000-0000-000037080000}"/>
    <cellStyle name="Normal 66" xfId="2724" xr:uid="{00000000-0005-0000-0000-000038080000}"/>
    <cellStyle name="Normal 66 2" xfId="3574" xr:uid="{00000000-0005-0000-0000-000038080000}"/>
    <cellStyle name="Normal 66 2 2" xfId="6832" xr:uid="{00000000-0005-0000-0000-000038080000}"/>
    <cellStyle name="Normal 66 3" xfId="4478" xr:uid="{00000000-0005-0000-0000-000038080000}"/>
    <cellStyle name="Normal 66 3 2" xfId="7607" xr:uid="{00000000-0005-0000-0000-000038080000}"/>
    <cellStyle name="Normal 66 4" xfId="6020" xr:uid="{00000000-0005-0000-0000-000038080000}"/>
    <cellStyle name="Normal 66 5" xfId="5276" xr:uid="{00000000-0005-0000-0000-000038080000}"/>
    <cellStyle name="Normal 66 7" xfId="7775" xr:uid="{7E5C0E3E-7BD2-4806-86AD-A17E1A25F8C5}"/>
    <cellStyle name="Normal 67" xfId="2726" xr:uid="{00000000-0005-0000-0000-000039080000}"/>
    <cellStyle name="Normal 67 2" xfId="3576" xr:uid="{00000000-0005-0000-0000-000039080000}"/>
    <cellStyle name="Normal 67 2 2" xfId="6834" xr:uid="{00000000-0005-0000-0000-000039080000}"/>
    <cellStyle name="Normal 67 3" xfId="4480" xr:uid="{00000000-0005-0000-0000-000039080000}"/>
    <cellStyle name="Normal 67 3 2" xfId="7609" xr:uid="{00000000-0005-0000-0000-000039080000}"/>
    <cellStyle name="Normal 67 4" xfId="6022" xr:uid="{00000000-0005-0000-0000-000039080000}"/>
    <cellStyle name="Normal 67 5" xfId="5278" xr:uid="{00000000-0005-0000-0000-000039080000}"/>
    <cellStyle name="Normal 68" xfId="2728" xr:uid="{00000000-0005-0000-0000-00003A080000}"/>
    <cellStyle name="Normal 69" xfId="2729" xr:uid="{00000000-0005-0000-0000-00003B080000}"/>
    <cellStyle name="Normal 7" xfId="1326" xr:uid="{00000000-0005-0000-0000-00003C080000}"/>
    <cellStyle name="Normal 7 2" xfId="2749" xr:uid="{00000000-0005-0000-0000-00003D080000}"/>
    <cellStyle name="Normal 7 2 2" xfId="3592" xr:uid="{00000000-0005-0000-0000-00003D080000}"/>
    <cellStyle name="Normal 7 2 2 2" xfId="6850" xr:uid="{00000000-0005-0000-0000-00003D080000}"/>
    <cellStyle name="Normal 7 2 3" xfId="4496" xr:uid="{00000000-0005-0000-0000-00003D080000}"/>
    <cellStyle name="Normal 7 2 3 2" xfId="7625" xr:uid="{00000000-0005-0000-0000-00003D080000}"/>
    <cellStyle name="Normal 7 2 4" xfId="6038" xr:uid="{00000000-0005-0000-0000-00003D080000}"/>
    <cellStyle name="Normal 7 2 5" xfId="5294" xr:uid="{00000000-0005-0000-0000-00003D080000}"/>
    <cellStyle name="Normal 7 3" xfId="2815" xr:uid="{00000000-0005-0000-0000-000010000000}"/>
    <cellStyle name="Normal 7 3 2" xfId="3661" xr:uid="{00000000-0005-0000-0000-000010000000}"/>
    <cellStyle name="Normal 7 3 2 2" xfId="6918" xr:uid="{00000000-0005-0000-0000-000010000000}"/>
    <cellStyle name="Normal 7 3 3" xfId="6078" xr:uid="{00000000-0005-0000-0000-000010000000}"/>
    <cellStyle name="Normal 7 4" xfId="2845" xr:uid="{00000000-0005-0000-0000-00000F000000}"/>
    <cellStyle name="Normal 7 4 2" xfId="3679" xr:uid="{00000000-0005-0000-0000-00000F000000}"/>
    <cellStyle name="Normal 7 4 2 2" xfId="6936" xr:uid="{00000000-0005-0000-0000-00000F000000}"/>
    <cellStyle name="Normal 7 4 3" xfId="6107" xr:uid="{00000000-0005-0000-0000-00000F000000}"/>
    <cellStyle name="Normal 7 5" xfId="7730" xr:uid="{00000000-0005-0000-0000-000015000000}"/>
    <cellStyle name="Normal 70" xfId="2731" xr:uid="{00000000-0005-0000-0000-00003E080000}"/>
    <cellStyle name="Normal 71" xfId="2732" xr:uid="{00000000-0005-0000-0000-00003F080000}"/>
    <cellStyle name="Normal 72" xfId="2733" xr:uid="{00000000-0005-0000-0000-000040080000}"/>
    <cellStyle name="Normal 72 2" xfId="3579" xr:uid="{00000000-0005-0000-0000-000040080000}"/>
    <cellStyle name="Normal 72 2 2" xfId="6837" xr:uid="{00000000-0005-0000-0000-000040080000}"/>
    <cellStyle name="Normal 72 3" xfId="4483" xr:uid="{00000000-0005-0000-0000-000040080000}"/>
    <cellStyle name="Normal 72 3 2" xfId="7612" xr:uid="{00000000-0005-0000-0000-000040080000}"/>
    <cellStyle name="Normal 72 4" xfId="6025" xr:uid="{00000000-0005-0000-0000-000040080000}"/>
    <cellStyle name="Normal 72 5" xfId="5281" xr:uid="{00000000-0005-0000-0000-000040080000}"/>
    <cellStyle name="Normal 73" xfId="2735" xr:uid="{00000000-0005-0000-0000-000041080000}"/>
    <cellStyle name="Normal 74" xfId="2738" xr:uid="{00000000-0005-0000-0000-000042080000}"/>
    <cellStyle name="Normal 74 2" xfId="3583" xr:uid="{00000000-0005-0000-0000-000042080000}"/>
    <cellStyle name="Normal 74 2 2" xfId="6841" xr:uid="{00000000-0005-0000-0000-000042080000}"/>
    <cellStyle name="Normal 74 3" xfId="4487" xr:uid="{00000000-0005-0000-0000-000042080000}"/>
    <cellStyle name="Normal 74 3 2" xfId="7616" xr:uid="{00000000-0005-0000-0000-000042080000}"/>
    <cellStyle name="Normal 74 4" xfId="6029" xr:uid="{00000000-0005-0000-0000-000042080000}"/>
    <cellStyle name="Normal 74 5" xfId="5285" xr:uid="{00000000-0005-0000-0000-000042080000}"/>
    <cellStyle name="Normal 75" xfId="2740" xr:uid="{00000000-0005-0000-0000-000043080000}"/>
    <cellStyle name="Normal 76" xfId="2742" xr:uid="{00000000-0005-0000-0000-000044080000}"/>
    <cellStyle name="Normal 77" xfId="2751" xr:uid="{00000000-0005-0000-0000-000045080000}"/>
    <cellStyle name="Normal 78" xfId="2753" xr:uid="{00000000-0005-0000-0000-000046080000}"/>
    <cellStyle name="Normal 79" xfId="2755" xr:uid="{00000000-0005-0000-0000-000047080000}"/>
    <cellStyle name="Normal 8" xfId="1327" xr:uid="{00000000-0005-0000-0000-000048080000}"/>
    <cellStyle name="Normal 8 10" xfId="4637" xr:uid="{00000000-0005-0000-0000-00000E000000}"/>
    <cellStyle name="Normal 8 11" xfId="7729" xr:uid="{00000000-0005-0000-0000-000016000000}"/>
    <cellStyle name="Normal 8 12" xfId="7742" xr:uid="{00000000-0005-0000-0000-00000E000000}"/>
    <cellStyle name="Normal 8 2" xfId="2816" xr:uid="{00000000-0005-0000-0000-000011000000}"/>
    <cellStyle name="Normal 8 2 2" xfId="3662" xr:uid="{00000000-0005-0000-0000-000011000000}"/>
    <cellStyle name="Normal 8 2 2 2" xfId="6919" xr:uid="{00000000-0005-0000-0000-000011000000}"/>
    <cellStyle name="Normal 8 2 3" xfId="4588" xr:uid="{00000000-0005-0000-0000-000015000000}"/>
    <cellStyle name="Normal 8 2 3 2" xfId="7702" xr:uid="{00000000-0005-0000-0000-000015000000}"/>
    <cellStyle name="Normal 8 2 4" xfId="6079" xr:uid="{00000000-0005-0000-0000-000011000000}"/>
    <cellStyle name="Normal 8 2 5" xfId="5371" xr:uid="{00000000-0005-0000-0000-000015000000}"/>
    <cellStyle name="Normal 8 3" xfId="2846" xr:uid="{00000000-0005-0000-0000-000010000000}"/>
    <cellStyle name="Normal 8 3 2" xfId="3680" xr:uid="{00000000-0005-0000-0000-000010000000}"/>
    <cellStyle name="Normal 8 3 2 2" xfId="6937" xr:uid="{00000000-0005-0000-0000-000010000000}"/>
    <cellStyle name="Normal 8 3 3" xfId="6108" xr:uid="{00000000-0005-0000-0000-000010000000}"/>
    <cellStyle name="Normal 8 4" xfId="2862" xr:uid="{00000000-0005-0000-0000-00000F000000}"/>
    <cellStyle name="Normal 8 4 2" xfId="3689" xr:uid="{00000000-0005-0000-0000-00000F000000}"/>
    <cellStyle name="Normal 8 4 2 2" xfId="6946" xr:uid="{00000000-0005-0000-0000-00000F000000}"/>
    <cellStyle name="Normal 8 4 3" xfId="6121" xr:uid="{00000000-0005-0000-0000-00000F000000}"/>
    <cellStyle name="Normal 8 5" xfId="2880" xr:uid="{00000000-0005-0000-0000-00000E000000}"/>
    <cellStyle name="Normal 8 5 2" xfId="3697" xr:uid="{00000000-0005-0000-0000-00000E000000}"/>
    <cellStyle name="Normal 8 5 2 2" xfId="6954" xr:uid="{00000000-0005-0000-0000-00000E000000}"/>
    <cellStyle name="Normal 8 5 3" xfId="6139" xr:uid="{00000000-0005-0000-0000-00000E000000}"/>
    <cellStyle name="Normal 8 6" xfId="2897" xr:uid="{00000000-0005-0000-0000-00000E000000}"/>
    <cellStyle name="Normal 8 6 2" xfId="3713" xr:uid="{00000000-0005-0000-0000-00000E000000}"/>
    <cellStyle name="Normal 8 6 2 2" xfId="6970" xr:uid="{00000000-0005-0000-0000-00000E000000}"/>
    <cellStyle name="Normal 8 6 3" xfId="6156" xr:uid="{00000000-0005-0000-0000-00000E000000}"/>
    <cellStyle name="Normal 8 7" xfId="2906" xr:uid="{00000000-0005-0000-0000-00000E000000}"/>
    <cellStyle name="Normal 8 7 2" xfId="4569" xr:uid="{C84CFFDC-C240-4246-B98A-976859B6EE77}"/>
    <cellStyle name="Normal 8 7 2 2" xfId="7683" xr:uid="{C84CFFDC-C240-4246-B98A-976859B6EE77}"/>
    <cellStyle name="Normal 8 7 3" xfId="6165" xr:uid="{00000000-0005-0000-0000-00000E000000}"/>
    <cellStyle name="Normal 8 7 4" xfId="5352" xr:uid="{C84CFFDC-C240-4246-B98A-976859B6EE77}"/>
    <cellStyle name="Normal 8 8" xfId="2924" xr:uid="{00000000-0005-0000-0000-00000E000000}"/>
    <cellStyle name="Normal 8 8 2" xfId="6182" xr:uid="{00000000-0005-0000-0000-00000E000000}"/>
    <cellStyle name="Normal 8 9" xfId="2937" xr:uid="{00000000-0005-0000-0000-000015000000}"/>
    <cellStyle name="Normal 8 9 2" xfId="6195" xr:uid="{00000000-0005-0000-0000-000015000000}"/>
    <cellStyle name="Normal 80" xfId="2757" xr:uid="{00000000-0005-0000-0000-000049080000}"/>
    <cellStyle name="Normal 81" xfId="2759" xr:uid="{00000000-0005-0000-0000-00004A080000}"/>
    <cellStyle name="Normal 82" xfId="2762" xr:uid="{00000000-0005-0000-0000-00004B080000}"/>
    <cellStyle name="Normal 83" xfId="2765" xr:uid="{00000000-0005-0000-0000-00004C080000}"/>
    <cellStyle name="Normal 84" xfId="2768" xr:uid="{00000000-0005-0000-0000-00004D080000}"/>
    <cellStyle name="Normal 85" xfId="2772" xr:uid="{00000000-0005-0000-0000-00004E080000}"/>
    <cellStyle name="Normal 86" xfId="2773" xr:uid="{00000000-0005-0000-0000-00004F080000}"/>
    <cellStyle name="Normal 87" xfId="2771" xr:uid="{00000000-0005-0000-0000-000050080000}"/>
    <cellStyle name="Normal 88" xfId="2770" xr:uid="{00000000-0005-0000-0000-000051080000}"/>
    <cellStyle name="Normal 89" xfId="2775" xr:uid="{00000000-0005-0000-0000-000052080000}"/>
    <cellStyle name="Normal 9" xfId="1328" xr:uid="{00000000-0005-0000-0000-000053080000}"/>
    <cellStyle name="Normal 9 2" xfId="2817" xr:uid="{00000000-0005-0000-0000-000012000000}"/>
    <cellStyle name="Normal 9 2 2" xfId="3663" xr:uid="{00000000-0005-0000-0000-000012000000}"/>
    <cellStyle name="Normal 9 2 2 2" xfId="6920" xr:uid="{00000000-0005-0000-0000-000012000000}"/>
    <cellStyle name="Normal 9 2 3" xfId="6080" xr:uid="{00000000-0005-0000-0000-000012000000}"/>
    <cellStyle name="Normal 9 3" xfId="2848" xr:uid="{00000000-0005-0000-0000-000011000000}"/>
    <cellStyle name="Normal 9 3 2" xfId="3682" xr:uid="{00000000-0005-0000-0000-000011000000}"/>
    <cellStyle name="Normal 9 3 2 2" xfId="6939" xr:uid="{00000000-0005-0000-0000-000011000000}"/>
    <cellStyle name="Normal 9 3 3" xfId="6110" xr:uid="{00000000-0005-0000-0000-000011000000}"/>
    <cellStyle name="Normal 90" xfId="2776" xr:uid="{00000000-0005-0000-0000-000054080000}"/>
    <cellStyle name="Normal 91" xfId="2777" xr:uid="{00000000-0005-0000-0000-000055080000}"/>
    <cellStyle name="Normal 92" xfId="2779" xr:uid="{00000000-0005-0000-0000-000056080000}"/>
    <cellStyle name="Normal 93" xfId="2780" xr:uid="{00000000-0005-0000-0000-000057080000}"/>
    <cellStyle name="Normal 94" xfId="2785" xr:uid="{00000000-0005-0000-0000-000058080000}"/>
    <cellStyle name="Normal 95" xfId="2787" xr:uid="{00000000-0005-0000-0000-000059080000}"/>
    <cellStyle name="Normal 96" xfId="2791" xr:uid="{00000000-0005-0000-0000-00005A080000}"/>
    <cellStyle name="Normal 97" xfId="2792" xr:uid="{00000000-0005-0000-0000-00005B080000}"/>
    <cellStyle name="Normal 98" xfId="2790" xr:uid="{00000000-0005-0000-0000-00005C080000}"/>
    <cellStyle name="Normal 99" xfId="2789" xr:uid="{00000000-0005-0000-0000-00005D080000}"/>
    <cellStyle name="Pourcentage" xfId="7843" builtinId="5"/>
    <cellStyle name="Pourcentage 2" xfId="1329" xr:uid="{00000000-0005-0000-0000-00005F080000}"/>
    <cellStyle name="Pourcentage 2 2" xfId="2858" xr:uid="{00000000-0005-0000-0000-000010000000}"/>
    <cellStyle name="Pourcentage 3" xfId="1330" xr:uid="{00000000-0005-0000-0000-000060080000}"/>
    <cellStyle name="Pourcentage 4" xfId="1331" xr:uid="{00000000-0005-0000-0000-000061080000}"/>
    <cellStyle name="Pourcentage 5" xfId="1656" xr:uid="{00000000-0005-0000-0000-000062080000}"/>
    <cellStyle name="Pourcentage 5 2" xfId="1716" xr:uid="{00000000-0005-0000-0000-000063080000}"/>
    <cellStyle name="Pourcentage 6" xfId="1718" xr:uid="{00000000-0005-0000-0000-000064080000}"/>
    <cellStyle name="Pourcentage 7" xfId="1725" xr:uid="{00000000-0005-0000-0000-000065080000}"/>
    <cellStyle name="Pourcentage 8" xfId="2235" xr:uid="{00000000-0005-0000-0000-000066080000}"/>
    <cellStyle name="Pourcentage 9" xfId="1652" xr:uid="{00000000-0005-0000-0000-0000E21C0000}"/>
    <cellStyle name="Pourcentage 9 2" xfId="7769" xr:uid="{D753A450-6E51-4416-A663-3823D22A8683}"/>
    <cellStyle name="S12" xfId="2214" xr:uid="{00000000-0005-0000-0000-000067080000}"/>
    <cellStyle name="Satisfaisant 10 2" xfId="1332" xr:uid="{00000000-0005-0000-0000-000068080000}"/>
    <cellStyle name="Satisfaisant 10 3" xfId="1333" xr:uid="{00000000-0005-0000-0000-000069080000}"/>
    <cellStyle name="Satisfaisant 11 2" xfId="1334" xr:uid="{00000000-0005-0000-0000-00006A080000}"/>
    <cellStyle name="Satisfaisant 11 3" xfId="1335" xr:uid="{00000000-0005-0000-0000-00006B080000}"/>
    <cellStyle name="Satisfaisant 12 2" xfId="1336" xr:uid="{00000000-0005-0000-0000-00006C080000}"/>
    <cellStyle name="Satisfaisant 12 3" xfId="1337" xr:uid="{00000000-0005-0000-0000-00006D080000}"/>
    <cellStyle name="Satisfaisant 13 2" xfId="1338" xr:uid="{00000000-0005-0000-0000-00006E080000}"/>
    <cellStyle name="Satisfaisant 13 3" xfId="1339" xr:uid="{00000000-0005-0000-0000-00006F080000}"/>
    <cellStyle name="Satisfaisant 14 2" xfId="1340" xr:uid="{00000000-0005-0000-0000-000070080000}"/>
    <cellStyle name="Satisfaisant 14 3" xfId="1341" xr:uid="{00000000-0005-0000-0000-000071080000}"/>
    <cellStyle name="Satisfaisant 15 2" xfId="1342" xr:uid="{00000000-0005-0000-0000-000072080000}"/>
    <cellStyle name="Satisfaisant 15 3" xfId="1343" xr:uid="{00000000-0005-0000-0000-000073080000}"/>
    <cellStyle name="Satisfaisant 16 2" xfId="1344" xr:uid="{00000000-0005-0000-0000-000074080000}"/>
    <cellStyle name="Satisfaisant 16 3" xfId="1345" xr:uid="{00000000-0005-0000-0000-000075080000}"/>
    <cellStyle name="Satisfaisant 17 2" xfId="1346" xr:uid="{00000000-0005-0000-0000-000076080000}"/>
    <cellStyle name="Satisfaisant 17 3" xfId="1347" xr:uid="{00000000-0005-0000-0000-000077080000}"/>
    <cellStyle name="Satisfaisant 2 2" xfId="1348" xr:uid="{00000000-0005-0000-0000-000078080000}"/>
    <cellStyle name="Satisfaisant 2 3" xfId="1349" xr:uid="{00000000-0005-0000-0000-000079080000}"/>
    <cellStyle name="Satisfaisant 3 2" xfId="1350" xr:uid="{00000000-0005-0000-0000-00007A080000}"/>
    <cellStyle name="Satisfaisant 3 3" xfId="1351" xr:uid="{00000000-0005-0000-0000-00007B080000}"/>
    <cellStyle name="Satisfaisant 4 2" xfId="1352" xr:uid="{00000000-0005-0000-0000-00007C080000}"/>
    <cellStyle name="Satisfaisant 4 3" xfId="1353" xr:uid="{00000000-0005-0000-0000-00007D080000}"/>
    <cellStyle name="Satisfaisant 5 2" xfId="1354" xr:uid="{00000000-0005-0000-0000-00007E080000}"/>
    <cellStyle name="Satisfaisant 5 3" xfId="1355" xr:uid="{00000000-0005-0000-0000-00007F080000}"/>
    <cellStyle name="Satisfaisant 6 2" xfId="1356" xr:uid="{00000000-0005-0000-0000-000080080000}"/>
    <cellStyle name="Satisfaisant 6 3" xfId="1357" xr:uid="{00000000-0005-0000-0000-000081080000}"/>
    <cellStyle name="Satisfaisant 7 2" xfId="1358" xr:uid="{00000000-0005-0000-0000-000082080000}"/>
    <cellStyle name="Satisfaisant 7 3" xfId="1359" xr:uid="{00000000-0005-0000-0000-000083080000}"/>
    <cellStyle name="Satisfaisant 8 2" xfId="1360" xr:uid="{00000000-0005-0000-0000-000084080000}"/>
    <cellStyle name="Satisfaisant 8 3" xfId="1361" xr:uid="{00000000-0005-0000-0000-000085080000}"/>
    <cellStyle name="Satisfaisant 9 2" xfId="1362" xr:uid="{00000000-0005-0000-0000-000086080000}"/>
    <cellStyle name="Satisfaisant 9 3" xfId="1363" xr:uid="{00000000-0005-0000-0000-000087080000}"/>
    <cellStyle name="Sortie" xfId="298" builtinId="21"/>
    <cellStyle name="Sortie 10 2" xfId="1364" xr:uid="{00000000-0005-0000-0000-000088080000}"/>
    <cellStyle name="Sortie 10 2 2" xfId="3744" xr:uid="{00000000-0005-0000-0000-000088080000}"/>
    <cellStyle name="Sortie 10 3" xfId="1365" xr:uid="{00000000-0005-0000-0000-000089080000}"/>
    <cellStyle name="Sortie 10 3 2" xfId="3850" xr:uid="{00000000-0005-0000-0000-000089080000}"/>
    <cellStyle name="Sortie 11 2" xfId="1366" xr:uid="{00000000-0005-0000-0000-00008A080000}"/>
    <cellStyle name="Sortie 11 2 2" xfId="3743" xr:uid="{00000000-0005-0000-0000-00008A080000}"/>
    <cellStyle name="Sortie 11 3" xfId="1367" xr:uid="{00000000-0005-0000-0000-00008B080000}"/>
    <cellStyle name="Sortie 11 3 2" xfId="3849" xr:uid="{00000000-0005-0000-0000-00008B080000}"/>
    <cellStyle name="Sortie 12 2" xfId="1368" xr:uid="{00000000-0005-0000-0000-00008C080000}"/>
    <cellStyle name="Sortie 12 2 2" xfId="3742" xr:uid="{00000000-0005-0000-0000-00008C080000}"/>
    <cellStyle name="Sortie 12 3" xfId="1369" xr:uid="{00000000-0005-0000-0000-00008D080000}"/>
    <cellStyle name="Sortie 12 3 2" xfId="3848" xr:uid="{00000000-0005-0000-0000-00008D080000}"/>
    <cellStyle name="Sortie 13 2" xfId="1370" xr:uid="{00000000-0005-0000-0000-00008E080000}"/>
    <cellStyle name="Sortie 13 2 2" xfId="3741" xr:uid="{00000000-0005-0000-0000-00008E080000}"/>
    <cellStyle name="Sortie 13 3" xfId="1371" xr:uid="{00000000-0005-0000-0000-00008F080000}"/>
    <cellStyle name="Sortie 13 3 2" xfId="3847" xr:uid="{00000000-0005-0000-0000-00008F080000}"/>
    <cellStyle name="Sortie 14 2" xfId="1372" xr:uid="{00000000-0005-0000-0000-000090080000}"/>
    <cellStyle name="Sortie 14 2 2" xfId="3740" xr:uid="{00000000-0005-0000-0000-000090080000}"/>
    <cellStyle name="Sortie 14 3" xfId="1373" xr:uid="{00000000-0005-0000-0000-000091080000}"/>
    <cellStyle name="Sortie 14 3 2" xfId="3846" xr:uid="{00000000-0005-0000-0000-000091080000}"/>
    <cellStyle name="Sortie 15 2" xfId="1374" xr:uid="{00000000-0005-0000-0000-000092080000}"/>
    <cellStyle name="Sortie 15 2 2" xfId="3739" xr:uid="{00000000-0005-0000-0000-000092080000}"/>
    <cellStyle name="Sortie 15 3" xfId="1375" xr:uid="{00000000-0005-0000-0000-000093080000}"/>
    <cellStyle name="Sortie 15 3 2" xfId="3845" xr:uid="{00000000-0005-0000-0000-000093080000}"/>
    <cellStyle name="Sortie 16 2" xfId="1376" xr:uid="{00000000-0005-0000-0000-000094080000}"/>
    <cellStyle name="Sortie 16 2 2" xfId="3719" xr:uid="{00000000-0005-0000-0000-000094080000}"/>
    <cellStyle name="Sortie 16 3" xfId="1377" xr:uid="{00000000-0005-0000-0000-000095080000}"/>
    <cellStyle name="Sortie 16 3 2" xfId="3763" xr:uid="{00000000-0005-0000-0000-000095080000}"/>
    <cellStyle name="Sortie 17 2" xfId="1378" xr:uid="{00000000-0005-0000-0000-000096080000}"/>
    <cellStyle name="Sortie 17 2 2" xfId="3755" xr:uid="{00000000-0005-0000-0000-000096080000}"/>
    <cellStyle name="Sortie 17 3" xfId="1379" xr:uid="{00000000-0005-0000-0000-000097080000}"/>
    <cellStyle name="Sortie 17 3 2" xfId="3842" xr:uid="{00000000-0005-0000-0000-000097080000}"/>
    <cellStyle name="Sortie 2 2" xfId="1380" xr:uid="{00000000-0005-0000-0000-000098080000}"/>
    <cellStyle name="Sortie 2 2 2" xfId="3844" xr:uid="{00000000-0005-0000-0000-000098080000}"/>
    <cellStyle name="Sortie 2 3" xfId="1381" xr:uid="{00000000-0005-0000-0000-000099080000}"/>
    <cellStyle name="Sortie 2 3 2" xfId="4612" xr:uid="{00000000-0005-0000-0000-000099080000}"/>
    <cellStyle name="Sortie 3 2" xfId="1382" xr:uid="{00000000-0005-0000-0000-00009A080000}"/>
    <cellStyle name="Sortie 3 2 2" xfId="3843" xr:uid="{00000000-0005-0000-0000-00009A080000}"/>
    <cellStyle name="Sortie 3 3" xfId="1383" xr:uid="{00000000-0005-0000-0000-00009B080000}"/>
    <cellStyle name="Sortie 3 3 2" xfId="3718" xr:uid="{00000000-0005-0000-0000-00009B080000}"/>
    <cellStyle name="Sortie 4 2" xfId="1384" xr:uid="{00000000-0005-0000-0000-00009C080000}"/>
    <cellStyle name="Sortie 4 2 2" xfId="4621" xr:uid="{00000000-0005-0000-0000-00009C080000}"/>
    <cellStyle name="Sortie 4 3" xfId="1385" xr:uid="{00000000-0005-0000-0000-00009D080000}"/>
    <cellStyle name="Sortie 4 3 2" xfId="3841" xr:uid="{00000000-0005-0000-0000-00009D080000}"/>
    <cellStyle name="Sortie 5 2" xfId="1386" xr:uid="{00000000-0005-0000-0000-00009E080000}"/>
    <cellStyle name="Sortie 5 2 2" xfId="3738" xr:uid="{00000000-0005-0000-0000-00009E080000}"/>
    <cellStyle name="Sortie 5 3" xfId="1387" xr:uid="{00000000-0005-0000-0000-00009F080000}"/>
    <cellStyle name="Sortie 5 3 2" xfId="3840" xr:uid="{00000000-0005-0000-0000-00009F080000}"/>
    <cellStyle name="Sortie 6 2" xfId="1388" xr:uid="{00000000-0005-0000-0000-0000A0080000}"/>
    <cellStyle name="Sortie 6 2 2" xfId="3737" xr:uid="{00000000-0005-0000-0000-0000A0080000}"/>
    <cellStyle name="Sortie 6 3" xfId="1389" xr:uid="{00000000-0005-0000-0000-0000A1080000}"/>
    <cellStyle name="Sortie 6 3 2" xfId="3839" xr:uid="{00000000-0005-0000-0000-0000A1080000}"/>
    <cellStyle name="Sortie 7 2" xfId="1390" xr:uid="{00000000-0005-0000-0000-0000A2080000}"/>
    <cellStyle name="Sortie 7 2 2" xfId="3736" xr:uid="{00000000-0005-0000-0000-0000A2080000}"/>
    <cellStyle name="Sortie 7 3" xfId="1391" xr:uid="{00000000-0005-0000-0000-0000A3080000}"/>
    <cellStyle name="Sortie 7 3 2" xfId="3838" xr:uid="{00000000-0005-0000-0000-0000A3080000}"/>
    <cellStyle name="Sortie 8 2" xfId="1392" xr:uid="{00000000-0005-0000-0000-0000A4080000}"/>
    <cellStyle name="Sortie 8 2 2" xfId="3735" xr:uid="{00000000-0005-0000-0000-0000A4080000}"/>
    <cellStyle name="Sortie 8 3" xfId="1393" xr:uid="{00000000-0005-0000-0000-0000A5080000}"/>
    <cellStyle name="Sortie 8 3 2" xfId="3837" xr:uid="{00000000-0005-0000-0000-0000A5080000}"/>
    <cellStyle name="Sortie 9 2" xfId="1394" xr:uid="{00000000-0005-0000-0000-0000A6080000}"/>
    <cellStyle name="Sortie 9 2 2" xfId="3734" xr:uid="{00000000-0005-0000-0000-0000A6080000}"/>
    <cellStyle name="Sortie 9 3" xfId="1395" xr:uid="{00000000-0005-0000-0000-0000A7080000}"/>
    <cellStyle name="Sortie 9 3 2" xfId="3836" xr:uid="{00000000-0005-0000-0000-0000A7080000}"/>
    <cellStyle name="TableStyleLight1" xfId="2226" xr:uid="{00000000-0005-0000-0000-0000A8080000}"/>
    <cellStyle name="Texte explicatif 10 2" xfId="1396" xr:uid="{00000000-0005-0000-0000-0000A9080000}"/>
    <cellStyle name="Texte explicatif 10 3" xfId="1397" xr:uid="{00000000-0005-0000-0000-0000AA080000}"/>
    <cellStyle name="Texte explicatif 11 2" xfId="1398" xr:uid="{00000000-0005-0000-0000-0000AB080000}"/>
    <cellStyle name="Texte explicatif 11 3" xfId="1399" xr:uid="{00000000-0005-0000-0000-0000AC080000}"/>
    <cellStyle name="Texte explicatif 12 2" xfId="1400" xr:uid="{00000000-0005-0000-0000-0000AD080000}"/>
    <cellStyle name="Texte explicatif 12 3" xfId="1401" xr:uid="{00000000-0005-0000-0000-0000AE080000}"/>
    <cellStyle name="Texte explicatif 13 2" xfId="1402" xr:uid="{00000000-0005-0000-0000-0000AF080000}"/>
    <cellStyle name="Texte explicatif 13 3" xfId="1403" xr:uid="{00000000-0005-0000-0000-0000B0080000}"/>
    <cellStyle name="Texte explicatif 14 2" xfId="1404" xr:uid="{00000000-0005-0000-0000-0000B1080000}"/>
    <cellStyle name="Texte explicatif 14 3" xfId="1405" xr:uid="{00000000-0005-0000-0000-0000B2080000}"/>
    <cellStyle name="Texte explicatif 15 2" xfId="1406" xr:uid="{00000000-0005-0000-0000-0000B3080000}"/>
    <cellStyle name="Texte explicatif 15 3" xfId="1407" xr:uid="{00000000-0005-0000-0000-0000B4080000}"/>
    <cellStyle name="Texte explicatif 16 2" xfId="1408" xr:uid="{00000000-0005-0000-0000-0000B5080000}"/>
    <cellStyle name="Texte explicatif 16 3" xfId="1409" xr:uid="{00000000-0005-0000-0000-0000B6080000}"/>
    <cellStyle name="Texte explicatif 17 2" xfId="1410" xr:uid="{00000000-0005-0000-0000-0000B7080000}"/>
    <cellStyle name="Texte explicatif 17 3" xfId="1411" xr:uid="{00000000-0005-0000-0000-0000B8080000}"/>
    <cellStyle name="Texte explicatif 2 2" xfId="1412" xr:uid="{00000000-0005-0000-0000-0000B9080000}"/>
    <cellStyle name="Texte explicatif 2 3" xfId="1413" xr:uid="{00000000-0005-0000-0000-0000BA080000}"/>
    <cellStyle name="Texte explicatif 3 2" xfId="1414" xr:uid="{00000000-0005-0000-0000-0000BB080000}"/>
    <cellStyle name="Texte explicatif 3 3" xfId="1415" xr:uid="{00000000-0005-0000-0000-0000BC080000}"/>
    <cellStyle name="Texte explicatif 4 2" xfId="1416" xr:uid="{00000000-0005-0000-0000-0000BD080000}"/>
    <cellStyle name="Texte explicatif 4 3" xfId="1417" xr:uid="{00000000-0005-0000-0000-0000BE080000}"/>
    <cellStyle name="Texte explicatif 5 2" xfId="1418" xr:uid="{00000000-0005-0000-0000-0000BF080000}"/>
    <cellStyle name="Texte explicatif 5 3" xfId="1419" xr:uid="{00000000-0005-0000-0000-0000C0080000}"/>
    <cellStyle name="Texte explicatif 6 2" xfId="1420" xr:uid="{00000000-0005-0000-0000-0000C1080000}"/>
    <cellStyle name="Texte explicatif 6 3" xfId="1421" xr:uid="{00000000-0005-0000-0000-0000C2080000}"/>
    <cellStyle name="Texte explicatif 7 2" xfId="1422" xr:uid="{00000000-0005-0000-0000-0000C3080000}"/>
    <cellStyle name="Texte explicatif 7 3" xfId="1423" xr:uid="{00000000-0005-0000-0000-0000C4080000}"/>
    <cellStyle name="Texte explicatif 8 2" xfId="1424" xr:uid="{00000000-0005-0000-0000-0000C5080000}"/>
    <cellStyle name="Texte explicatif 8 3" xfId="1425" xr:uid="{00000000-0005-0000-0000-0000C6080000}"/>
    <cellStyle name="Texte explicatif 9 2" xfId="1426" xr:uid="{00000000-0005-0000-0000-0000C7080000}"/>
    <cellStyle name="Texte explicatif 9 3" xfId="1427" xr:uid="{00000000-0005-0000-0000-0000C8080000}"/>
    <cellStyle name="Titre 10 2" xfId="1428" xr:uid="{00000000-0005-0000-0000-0000C9080000}"/>
    <cellStyle name="Titre 10 3" xfId="1429" xr:uid="{00000000-0005-0000-0000-0000CA080000}"/>
    <cellStyle name="Titre 11 2" xfId="1430" xr:uid="{00000000-0005-0000-0000-0000CB080000}"/>
    <cellStyle name="Titre 11 3" xfId="1431" xr:uid="{00000000-0005-0000-0000-0000CC080000}"/>
    <cellStyle name="Titre 12 2" xfId="1432" xr:uid="{00000000-0005-0000-0000-0000CD080000}"/>
    <cellStyle name="Titre 12 3" xfId="1433" xr:uid="{00000000-0005-0000-0000-0000CE080000}"/>
    <cellStyle name="Titre 13 2" xfId="1434" xr:uid="{00000000-0005-0000-0000-0000CF080000}"/>
    <cellStyle name="Titre 13 3" xfId="1435" xr:uid="{00000000-0005-0000-0000-0000D0080000}"/>
    <cellStyle name="Titre 14 2" xfId="1436" xr:uid="{00000000-0005-0000-0000-0000D1080000}"/>
    <cellStyle name="Titre 14 3" xfId="1437" xr:uid="{00000000-0005-0000-0000-0000D2080000}"/>
    <cellStyle name="Titre 15 2" xfId="1438" xr:uid="{00000000-0005-0000-0000-0000D3080000}"/>
    <cellStyle name="Titre 15 3" xfId="1439" xr:uid="{00000000-0005-0000-0000-0000D4080000}"/>
    <cellStyle name="Titre 16 2" xfId="1440" xr:uid="{00000000-0005-0000-0000-0000D5080000}"/>
    <cellStyle name="Titre 16 3" xfId="1441" xr:uid="{00000000-0005-0000-0000-0000D6080000}"/>
    <cellStyle name="Titre 17 2" xfId="1442" xr:uid="{00000000-0005-0000-0000-0000D7080000}"/>
    <cellStyle name="Titre 17 3" xfId="1443" xr:uid="{00000000-0005-0000-0000-0000D8080000}"/>
    <cellStyle name="Titre 2 2" xfId="1444" xr:uid="{00000000-0005-0000-0000-0000D9080000}"/>
    <cellStyle name="Titre 2 3" xfId="1445" xr:uid="{00000000-0005-0000-0000-0000DA080000}"/>
    <cellStyle name="Titre 3 2" xfId="1446" xr:uid="{00000000-0005-0000-0000-0000DB080000}"/>
    <cellStyle name="Titre 3 3" xfId="1447" xr:uid="{00000000-0005-0000-0000-0000DC080000}"/>
    <cellStyle name="Titre 4 2" xfId="1448" xr:uid="{00000000-0005-0000-0000-0000DD080000}"/>
    <cellStyle name="Titre 4 3" xfId="1449" xr:uid="{00000000-0005-0000-0000-0000DE080000}"/>
    <cellStyle name="Titre 5 2" xfId="1450" xr:uid="{00000000-0005-0000-0000-0000DF080000}"/>
    <cellStyle name="Titre 5 3" xfId="1451" xr:uid="{00000000-0005-0000-0000-0000E0080000}"/>
    <cellStyle name="Titre 6 2" xfId="1452" xr:uid="{00000000-0005-0000-0000-0000E1080000}"/>
    <cellStyle name="Titre 6 3" xfId="1453" xr:uid="{00000000-0005-0000-0000-0000E2080000}"/>
    <cellStyle name="Titre 7 2" xfId="1454" xr:uid="{00000000-0005-0000-0000-0000E3080000}"/>
    <cellStyle name="Titre 7 3" xfId="1455" xr:uid="{00000000-0005-0000-0000-0000E4080000}"/>
    <cellStyle name="Titre 8 2" xfId="1456" xr:uid="{00000000-0005-0000-0000-0000E5080000}"/>
    <cellStyle name="Titre 8 3" xfId="1457" xr:uid="{00000000-0005-0000-0000-0000E6080000}"/>
    <cellStyle name="Titre 9 2" xfId="1458" xr:uid="{00000000-0005-0000-0000-0000E7080000}"/>
    <cellStyle name="Titre 9 3" xfId="1459" xr:uid="{00000000-0005-0000-0000-0000E8080000}"/>
    <cellStyle name="Titre 1 10 2" xfId="1460" xr:uid="{00000000-0005-0000-0000-0000E9080000}"/>
    <cellStyle name="Titre 1 10 3" xfId="1461" xr:uid="{00000000-0005-0000-0000-0000EA080000}"/>
    <cellStyle name="Titre 1 11 2" xfId="1462" xr:uid="{00000000-0005-0000-0000-0000EB080000}"/>
    <cellStyle name="Titre 1 11 3" xfId="1463" xr:uid="{00000000-0005-0000-0000-0000EC080000}"/>
    <cellStyle name="Titre 1 12 2" xfId="1464" xr:uid="{00000000-0005-0000-0000-0000ED080000}"/>
    <cellStyle name="Titre 1 12 3" xfId="1465" xr:uid="{00000000-0005-0000-0000-0000EE080000}"/>
    <cellStyle name="Titre 1 13 2" xfId="1466" xr:uid="{00000000-0005-0000-0000-0000EF080000}"/>
    <cellStyle name="Titre 1 13 3" xfId="1467" xr:uid="{00000000-0005-0000-0000-0000F0080000}"/>
    <cellStyle name="Titre 1 14 2" xfId="1468" xr:uid="{00000000-0005-0000-0000-0000F1080000}"/>
    <cellStyle name="Titre 1 14 3" xfId="1469" xr:uid="{00000000-0005-0000-0000-0000F2080000}"/>
    <cellStyle name="Titre 1 15 2" xfId="1470" xr:uid="{00000000-0005-0000-0000-0000F3080000}"/>
    <cellStyle name="Titre 1 15 3" xfId="1471" xr:uid="{00000000-0005-0000-0000-0000F4080000}"/>
    <cellStyle name="Titre 1 16 2" xfId="1472" xr:uid="{00000000-0005-0000-0000-0000F5080000}"/>
    <cellStyle name="Titre 1 16 3" xfId="1473" xr:uid="{00000000-0005-0000-0000-0000F6080000}"/>
    <cellStyle name="Titre 1 17 2" xfId="1474" xr:uid="{00000000-0005-0000-0000-0000F7080000}"/>
    <cellStyle name="Titre 1 17 3" xfId="1475" xr:uid="{00000000-0005-0000-0000-0000F8080000}"/>
    <cellStyle name="Titre 1 2 2" xfId="1476" xr:uid="{00000000-0005-0000-0000-0000F9080000}"/>
    <cellStyle name="Titre 1 2 3" xfId="1477" xr:uid="{00000000-0005-0000-0000-0000FA080000}"/>
    <cellStyle name="Titre 1 3 2" xfId="1478" xr:uid="{00000000-0005-0000-0000-0000FB080000}"/>
    <cellStyle name="Titre 1 3 3" xfId="1479" xr:uid="{00000000-0005-0000-0000-0000FC080000}"/>
    <cellStyle name="Titre 1 4 2" xfId="1480" xr:uid="{00000000-0005-0000-0000-0000FD080000}"/>
    <cellStyle name="Titre 1 4 3" xfId="1481" xr:uid="{00000000-0005-0000-0000-0000FE080000}"/>
    <cellStyle name="Titre 1 5 2" xfId="1482" xr:uid="{00000000-0005-0000-0000-0000FF080000}"/>
    <cellStyle name="Titre 1 5 3" xfId="1483" xr:uid="{00000000-0005-0000-0000-000000090000}"/>
    <cellStyle name="Titre 1 6 2" xfId="1484" xr:uid="{00000000-0005-0000-0000-000001090000}"/>
    <cellStyle name="Titre 1 6 3" xfId="1485" xr:uid="{00000000-0005-0000-0000-000002090000}"/>
    <cellStyle name="Titre 1 7 2" xfId="1486" xr:uid="{00000000-0005-0000-0000-000003090000}"/>
    <cellStyle name="Titre 1 7 3" xfId="1487" xr:uid="{00000000-0005-0000-0000-000004090000}"/>
    <cellStyle name="Titre 1 8 2" xfId="1488" xr:uid="{00000000-0005-0000-0000-000005090000}"/>
    <cellStyle name="Titre 1 8 3" xfId="1489" xr:uid="{00000000-0005-0000-0000-000006090000}"/>
    <cellStyle name="Titre 1 9 2" xfId="1490" xr:uid="{00000000-0005-0000-0000-000007090000}"/>
    <cellStyle name="Titre 1 9 3" xfId="1491" xr:uid="{00000000-0005-0000-0000-000008090000}"/>
    <cellStyle name="Titre 2 10 2" xfId="1492" xr:uid="{00000000-0005-0000-0000-000009090000}"/>
    <cellStyle name="Titre 2 10 3" xfId="1493" xr:uid="{00000000-0005-0000-0000-00000A090000}"/>
    <cellStyle name="Titre 2 11 2" xfId="1494" xr:uid="{00000000-0005-0000-0000-00000B090000}"/>
    <cellStyle name="Titre 2 11 3" xfId="1495" xr:uid="{00000000-0005-0000-0000-00000C090000}"/>
    <cellStyle name="Titre 2 12 2" xfId="1496" xr:uid="{00000000-0005-0000-0000-00000D090000}"/>
    <cellStyle name="Titre 2 12 3" xfId="1497" xr:uid="{00000000-0005-0000-0000-00000E090000}"/>
    <cellStyle name="Titre 2 13 2" xfId="1498" xr:uid="{00000000-0005-0000-0000-00000F090000}"/>
    <cellStyle name="Titre 2 13 3" xfId="1499" xr:uid="{00000000-0005-0000-0000-000010090000}"/>
    <cellStyle name="Titre 2 14 2" xfId="1500" xr:uid="{00000000-0005-0000-0000-000011090000}"/>
    <cellStyle name="Titre 2 14 3" xfId="1501" xr:uid="{00000000-0005-0000-0000-000012090000}"/>
    <cellStyle name="Titre 2 15 2" xfId="1502" xr:uid="{00000000-0005-0000-0000-000013090000}"/>
    <cellStyle name="Titre 2 15 3" xfId="1503" xr:uid="{00000000-0005-0000-0000-000014090000}"/>
    <cellStyle name="Titre 2 16 2" xfId="1504" xr:uid="{00000000-0005-0000-0000-000015090000}"/>
    <cellStyle name="Titre 2 16 3" xfId="1505" xr:uid="{00000000-0005-0000-0000-000016090000}"/>
    <cellStyle name="Titre 2 17 2" xfId="1506" xr:uid="{00000000-0005-0000-0000-000017090000}"/>
    <cellStyle name="Titre 2 17 3" xfId="1507" xr:uid="{00000000-0005-0000-0000-000018090000}"/>
    <cellStyle name="Titre 2 2 2" xfId="1508" xr:uid="{00000000-0005-0000-0000-000019090000}"/>
    <cellStyle name="Titre 2 2 3" xfId="1509" xr:uid="{00000000-0005-0000-0000-00001A090000}"/>
    <cellStyle name="Titre 2 3 2" xfId="1510" xr:uid="{00000000-0005-0000-0000-00001B090000}"/>
    <cellStyle name="Titre 2 3 3" xfId="1511" xr:uid="{00000000-0005-0000-0000-00001C090000}"/>
    <cellStyle name="Titre 2 4 2" xfId="1512" xr:uid="{00000000-0005-0000-0000-00001D090000}"/>
    <cellStyle name="Titre 2 4 3" xfId="1513" xr:uid="{00000000-0005-0000-0000-00001E090000}"/>
    <cellStyle name="Titre 2 5 2" xfId="1514" xr:uid="{00000000-0005-0000-0000-00001F090000}"/>
    <cellStyle name="Titre 2 5 3" xfId="1515" xr:uid="{00000000-0005-0000-0000-000020090000}"/>
    <cellStyle name="Titre 2 6 2" xfId="1516" xr:uid="{00000000-0005-0000-0000-000021090000}"/>
    <cellStyle name="Titre 2 6 3" xfId="1517" xr:uid="{00000000-0005-0000-0000-000022090000}"/>
    <cellStyle name="Titre 2 7 2" xfId="1518" xr:uid="{00000000-0005-0000-0000-000023090000}"/>
    <cellStyle name="Titre 2 7 3" xfId="1519" xr:uid="{00000000-0005-0000-0000-000024090000}"/>
    <cellStyle name="Titre 2 8 2" xfId="1520" xr:uid="{00000000-0005-0000-0000-000025090000}"/>
    <cellStyle name="Titre 2 8 3" xfId="1521" xr:uid="{00000000-0005-0000-0000-000026090000}"/>
    <cellStyle name="Titre 2 9 2" xfId="1522" xr:uid="{00000000-0005-0000-0000-000027090000}"/>
    <cellStyle name="Titre 2 9 3" xfId="1523" xr:uid="{00000000-0005-0000-0000-000028090000}"/>
    <cellStyle name="Titre 3 10 2" xfId="1524" xr:uid="{00000000-0005-0000-0000-000029090000}"/>
    <cellStyle name="Titre 3 10 3" xfId="1525" xr:uid="{00000000-0005-0000-0000-00002A090000}"/>
    <cellStyle name="Titre 3 11 2" xfId="1526" xr:uid="{00000000-0005-0000-0000-00002B090000}"/>
    <cellStyle name="Titre 3 11 3" xfId="1527" xr:uid="{00000000-0005-0000-0000-00002C090000}"/>
    <cellStyle name="Titre 3 12 2" xfId="1528" xr:uid="{00000000-0005-0000-0000-00002D090000}"/>
    <cellStyle name="Titre 3 12 3" xfId="1529" xr:uid="{00000000-0005-0000-0000-00002E090000}"/>
    <cellStyle name="Titre 3 13 2" xfId="1530" xr:uid="{00000000-0005-0000-0000-00002F090000}"/>
    <cellStyle name="Titre 3 13 3" xfId="1531" xr:uid="{00000000-0005-0000-0000-000030090000}"/>
    <cellStyle name="Titre 3 14 2" xfId="1532" xr:uid="{00000000-0005-0000-0000-000031090000}"/>
    <cellStyle name="Titre 3 14 3" xfId="1533" xr:uid="{00000000-0005-0000-0000-000032090000}"/>
    <cellStyle name="Titre 3 15 2" xfId="1534" xr:uid="{00000000-0005-0000-0000-000033090000}"/>
    <cellStyle name="Titre 3 15 3" xfId="1535" xr:uid="{00000000-0005-0000-0000-000034090000}"/>
    <cellStyle name="Titre 3 16 2" xfId="1536" xr:uid="{00000000-0005-0000-0000-000035090000}"/>
    <cellStyle name="Titre 3 16 3" xfId="1537" xr:uid="{00000000-0005-0000-0000-000036090000}"/>
    <cellStyle name="Titre 3 17 2" xfId="1538" xr:uid="{00000000-0005-0000-0000-000037090000}"/>
    <cellStyle name="Titre 3 17 3" xfId="1539" xr:uid="{00000000-0005-0000-0000-000038090000}"/>
    <cellStyle name="Titre 3 2 2" xfId="1540" xr:uid="{00000000-0005-0000-0000-000039090000}"/>
    <cellStyle name="Titre 3 2 3" xfId="1541" xr:uid="{00000000-0005-0000-0000-00003A090000}"/>
    <cellStyle name="Titre 3 3 2" xfId="1542" xr:uid="{00000000-0005-0000-0000-00003B090000}"/>
    <cellStyle name="Titre 3 3 3" xfId="1543" xr:uid="{00000000-0005-0000-0000-00003C090000}"/>
    <cellStyle name="Titre 3 4 2" xfId="1544" xr:uid="{00000000-0005-0000-0000-00003D090000}"/>
    <cellStyle name="Titre 3 4 3" xfId="1545" xr:uid="{00000000-0005-0000-0000-00003E090000}"/>
    <cellStyle name="Titre 3 5 2" xfId="1546" xr:uid="{00000000-0005-0000-0000-00003F090000}"/>
    <cellStyle name="Titre 3 5 3" xfId="1547" xr:uid="{00000000-0005-0000-0000-000040090000}"/>
    <cellStyle name="Titre 3 6 2" xfId="1548" xr:uid="{00000000-0005-0000-0000-000041090000}"/>
    <cellStyle name="Titre 3 6 3" xfId="1549" xr:uid="{00000000-0005-0000-0000-000042090000}"/>
    <cellStyle name="Titre 3 7 2" xfId="1550" xr:uid="{00000000-0005-0000-0000-000043090000}"/>
    <cellStyle name="Titre 3 7 3" xfId="1551" xr:uid="{00000000-0005-0000-0000-000044090000}"/>
    <cellStyle name="Titre 3 8 2" xfId="1552" xr:uid="{00000000-0005-0000-0000-000045090000}"/>
    <cellStyle name="Titre 3 8 3" xfId="1553" xr:uid="{00000000-0005-0000-0000-000046090000}"/>
    <cellStyle name="Titre 3 9 2" xfId="1554" xr:uid="{00000000-0005-0000-0000-000047090000}"/>
    <cellStyle name="Titre 3 9 3" xfId="1555" xr:uid="{00000000-0005-0000-0000-000048090000}"/>
    <cellStyle name="Titre 4 10 2" xfId="1556" xr:uid="{00000000-0005-0000-0000-000049090000}"/>
    <cellStyle name="Titre 4 10 3" xfId="1557" xr:uid="{00000000-0005-0000-0000-00004A090000}"/>
    <cellStyle name="Titre 4 11 2" xfId="1558" xr:uid="{00000000-0005-0000-0000-00004B090000}"/>
    <cellStyle name="Titre 4 11 3" xfId="1559" xr:uid="{00000000-0005-0000-0000-00004C090000}"/>
    <cellStyle name="Titre 4 12 2" xfId="1560" xr:uid="{00000000-0005-0000-0000-00004D090000}"/>
    <cellStyle name="Titre 4 12 3" xfId="1561" xr:uid="{00000000-0005-0000-0000-00004E090000}"/>
    <cellStyle name="Titre 4 13 2" xfId="1562" xr:uid="{00000000-0005-0000-0000-00004F090000}"/>
    <cellStyle name="Titre 4 13 3" xfId="1563" xr:uid="{00000000-0005-0000-0000-000050090000}"/>
    <cellStyle name="Titre 4 14 2" xfId="1564" xr:uid="{00000000-0005-0000-0000-000051090000}"/>
    <cellStyle name="Titre 4 14 3" xfId="1565" xr:uid="{00000000-0005-0000-0000-000052090000}"/>
    <cellStyle name="Titre 4 15 2" xfId="1566" xr:uid="{00000000-0005-0000-0000-000053090000}"/>
    <cellStyle name="Titre 4 15 3" xfId="1567" xr:uid="{00000000-0005-0000-0000-000054090000}"/>
    <cellStyle name="Titre 4 16 2" xfId="1568" xr:uid="{00000000-0005-0000-0000-000055090000}"/>
    <cellStyle name="Titre 4 16 3" xfId="1569" xr:uid="{00000000-0005-0000-0000-000056090000}"/>
    <cellStyle name="Titre 4 17 2" xfId="1570" xr:uid="{00000000-0005-0000-0000-000057090000}"/>
    <cellStyle name="Titre 4 17 3" xfId="1571" xr:uid="{00000000-0005-0000-0000-000058090000}"/>
    <cellStyle name="Titre 4 2 2" xfId="1572" xr:uid="{00000000-0005-0000-0000-000059090000}"/>
    <cellStyle name="Titre 4 2 3" xfId="1573" xr:uid="{00000000-0005-0000-0000-00005A090000}"/>
    <cellStyle name="Titre 4 3 2" xfId="1574" xr:uid="{00000000-0005-0000-0000-00005B090000}"/>
    <cellStyle name="Titre 4 3 3" xfId="1575" xr:uid="{00000000-0005-0000-0000-00005C090000}"/>
    <cellStyle name="Titre 4 4 2" xfId="1576" xr:uid="{00000000-0005-0000-0000-00005D090000}"/>
    <cellStyle name="Titre 4 4 3" xfId="1577" xr:uid="{00000000-0005-0000-0000-00005E090000}"/>
    <cellStyle name="Titre 4 5 2" xfId="1578" xr:uid="{00000000-0005-0000-0000-00005F090000}"/>
    <cellStyle name="Titre 4 5 3" xfId="1579" xr:uid="{00000000-0005-0000-0000-000060090000}"/>
    <cellStyle name="Titre 4 6 2" xfId="1580" xr:uid="{00000000-0005-0000-0000-000061090000}"/>
    <cellStyle name="Titre 4 6 3" xfId="1581" xr:uid="{00000000-0005-0000-0000-000062090000}"/>
    <cellStyle name="Titre 4 7 2" xfId="1582" xr:uid="{00000000-0005-0000-0000-000063090000}"/>
    <cellStyle name="Titre 4 7 3" xfId="1583" xr:uid="{00000000-0005-0000-0000-000064090000}"/>
    <cellStyle name="Titre 4 8 2" xfId="1584" xr:uid="{00000000-0005-0000-0000-000065090000}"/>
    <cellStyle name="Titre 4 8 3" xfId="1585" xr:uid="{00000000-0005-0000-0000-000066090000}"/>
    <cellStyle name="Titre 4 9 2" xfId="1586" xr:uid="{00000000-0005-0000-0000-000067090000}"/>
    <cellStyle name="Titre 4 9 3" xfId="1587" xr:uid="{00000000-0005-0000-0000-000068090000}"/>
    <cellStyle name="Total 10 2" xfId="1588" xr:uid="{00000000-0005-0000-0000-000069090000}"/>
    <cellStyle name="Total 10 2 2" xfId="3762" xr:uid="{00000000-0005-0000-0000-000069090000}"/>
    <cellStyle name="Total 10 3" xfId="1589" xr:uid="{00000000-0005-0000-0000-00006A090000}"/>
    <cellStyle name="Total 10 3 2" xfId="3898" xr:uid="{00000000-0005-0000-0000-00006A090000}"/>
    <cellStyle name="Total 11 2" xfId="1590" xr:uid="{00000000-0005-0000-0000-00006B090000}"/>
    <cellStyle name="Total 11 2 2" xfId="3729" xr:uid="{00000000-0005-0000-0000-00006B090000}"/>
    <cellStyle name="Total 11 3" xfId="1591" xr:uid="{00000000-0005-0000-0000-00006C090000}"/>
    <cellStyle name="Total 11 3 2" xfId="3897" xr:uid="{00000000-0005-0000-0000-00006C090000}"/>
    <cellStyle name="Total 12 2" xfId="1592" xr:uid="{00000000-0005-0000-0000-00006D090000}"/>
    <cellStyle name="Total 12 2 2" xfId="4630" xr:uid="{00000000-0005-0000-0000-00006D090000}"/>
    <cellStyle name="Total 12 3" xfId="1593" xr:uid="{00000000-0005-0000-0000-00006E090000}"/>
    <cellStyle name="Total 12 3 2" xfId="3896" xr:uid="{00000000-0005-0000-0000-00006E090000}"/>
    <cellStyle name="Total 13 2" xfId="1594" xr:uid="{00000000-0005-0000-0000-00006F090000}"/>
    <cellStyle name="Total 13 2 2" xfId="4607" xr:uid="{00000000-0005-0000-0000-00006F090000}"/>
    <cellStyle name="Total 13 3" xfId="1595" xr:uid="{00000000-0005-0000-0000-000070090000}"/>
    <cellStyle name="Total 13 3 2" xfId="3895" xr:uid="{00000000-0005-0000-0000-000070090000}"/>
    <cellStyle name="Total 14 2" xfId="1596" xr:uid="{00000000-0005-0000-0000-000071090000}"/>
    <cellStyle name="Total 14 2 2" xfId="4626" xr:uid="{00000000-0005-0000-0000-000071090000}"/>
    <cellStyle name="Total 14 3" xfId="1597" xr:uid="{00000000-0005-0000-0000-000072090000}"/>
    <cellStyle name="Total 14 3 2" xfId="3894" xr:uid="{00000000-0005-0000-0000-000072090000}"/>
    <cellStyle name="Total 15 2" xfId="1598" xr:uid="{00000000-0005-0000-0000-000073090000}"/>
    <cellStyle name="Total 15 2 2" xfId="3732" xr:uid="{00000000-0005-0000-0000-000073090000}"/>
    <cellStyle name="Total 15 3" xfId="1599" xr:uid="{00000000-0005-0000-0000-000074090000}"/>
    <cellStyle name="Total 15 3 2" xfId="3893" xr:uid="{00000000-0005-0000-0000-000074090000}"/>
    <cellStyle name="Total 16 2" xfId="1600" xr:uid="{00000000-0005-0000-0000-000075090000}"/>
    <cellStyle name="Total 16 2 2" xfId="3731" xr:uid="{00000000-0005-0000-0000-000075090000}"/>
    <cellStyle name="Total 16 3" xfId="1601" xr:uid="{00000000-0005-0000-0000-000076090000}"/>
    <cellStyle name="Total 16 3 2" xfId="3892" xr:uid="{00000000-0005-0000-0000-000076090000}"/>
    <cellStyle name="Total 17 2" xfId="1602" xr:uid="{00000000-0005-0000-0000-000077090000}"/>
    <cellStyle name="Total 17 2 2" xfId="3728" xr:uid="{00000000-0005-0000-0000-000077090000}"/>
    <cellStyle name="Total 17 3" xfId="1603" xr:uid="{00000000-0005-0000-0000-000078090000}"/>
    <cellStyle name="Total 17 3 2" xfId="3891" xr:uid="{00000000-0005-0000-0000-000078090000}"/>
    <cellStyle name="Total 2 2" xfId="1604" xr:uid="{00000000-0005-0000-0000-000079090000}"/>
    <cellStyle name="Total 2 2 2" xfId="4613" xr:uid="{00000000-0005-0000-0000-000079090000}"/>
    <cellStyle name="Total 2 3" xfId="1605" xr:uid="{00000000-0005-0000-0000-00007A090000}"/>
    <cellStyle name="Total 2 3 2" xfId="4606" xr:uid="{00000000-0005-0000-0000-00007A090000}"/>
    <cellStyle name="Total 3 2" xfId="1606" xr:uid="{00000000-0005-0000-0000-00007B090000}"/>
    <cellStyle name="Total 3 2 2" xfId="4622" xr:uid="{00000000-0005-0000-0000-00007B090000}"/>
    <cellStyle name="Total 3 3" xfId="1607" xr:uid="{00000000-0005-0000-0000-00007C090000}"/>
    <cellStyle name="Total 3 3 2" xfId="3756" xr:uid="{00000000-0005-0000-0000-00007C090000}"/>
    <cellStyle name="Total 4 2" xfId="1608" xr:uid="{00000000-0005-0000-0000-00007D090000}"/>
    <cellStyle name="Total 4 2 2" xfId="3813" xr:uid="{00000000-0005-0000-0000-00007D090000}"/>
    <cellStyle name="Total 4 3" xfId="1609" xr:uid="{00000000-0005-0000-0000-00007E090000}"/>
    <cellStyle name="Total 4 3 2" xfId="3757" xr:uid="{00000000-0005-0000-0000-00007E090000}"/>
    <cellStyle name="Total 5 2" xfId="1610" xr:uid="{00000000-0005-0000-0000-00007F090000}"/>
    <cellStyle name="Total 5 2 2" xfId="3730" xr:uid="{00000000-0005-0000-0000-00007F090000}"/>
    <cellStyle name="Total 5 3" xfId="1611" xr:uid="{00000000-0005-0000-0000-000080090000}"/>
    <cellStyle name="Total 5 3 2" xfId="4611" xr:uid="{00000000-0005-0000-0000-000080090000}"/>
    <cellStyle name="Total 6 2" xfId="1612" xr:uid="{00000000-0005-0000-0000-000081090000}"/>
    <cellStyle name="Total 6 2 2" xfId="4623" xr:uid="{00000000-0005-0000-0000-000081090000}"/>
    <cellStyle name="Total 6 3" xfId="1613" xr:uid="{00000000-0005-0000-0000-000082090000}"/>
    <cellStyle name="Total 6 3 2" xfId="4624" xr:uid="{00000000-0005-0000-0000-000082090000}"/>
    <cellStyle name="Total 7 2" xfId="1614" xr:uid="{00000000-0005-0000-0000-000083090000}"/>
    <cellStyle name="Total 7 2 2" xfId="4625" xr:uid="{00000000-0005-0000-0000-000083090000}"/>
    <cellStyle name="Total 7 3" xfId="1615" xr:uid="{00000000-0005-0000-0000-000084090000}"/>
    <cellStyle name="Total 7 3 2" xfId="4627" xr:uid="{00000000-0005-0000-0000-000084090000}"/>
    <cellStyle name="Total 8 2" xfId="1616" xr:uid="{00000000-0005-0000-0000-000085090000}"/>
    <cellStyle name="Total 8 2 2" xfId="4628" xr:uid="{00000000-0005-0000-0000-000085090000}"/>
    <cellStyle name="Total 8 3" xfId="1617" xr:uid="{00000000-0005-0000-0000-000086090000}"/>
    <cellStyle name="Total 8 3 2" xfId="3725" xr:uid="{00000000-0005-0000-0000-000086090000}"/>
    <cellStyle name="Total 9 2" xfId="1618" xr:uid="{00000000-0005-0000-0000-000087090000}"/>
    <cellStyle name="Total 9 2 2" xfId="4618" xr:uid="{00000000-0005-0000-0000-000087090000}"/>
    <cellStyle name="Total 9 3" xfId="1619" xr:uid="{00000000-0005-0000-0000-000088090000}"/>
    <cellStyle name="Total 9 3 2" xfId="4629" xr:uid="{00000000-0005-0000-0000-000088090000}"/>
    <cellStyle name="Vérification 10 2" xfId="1620" xr:uid="{00000000-0005-0000-0000-000089090000}"/>
    <cellStyle name="Vérification 10 3" xfId="1621" xr:uid="{00000000-0005-0000-0000-00008A090000}"/>
    <cellStyle name="Vérification 11 2" xfId="1622" xr:uid="{00000000-0005-0000-0000-00008B090000}"/>
    <cellStyle name="Vérification 11 3" xfId="1623" xr:uid="{00000000-0005-0000-0000-00008C090000}"/>
    <cellStyle name="Vérification 12 2" xfId="1624" xr:uid="{00000000-0005-0000-0000-00008D090000}"/>
    <cellStyle name="Vérification 12 3" xfId="1625" xr:uid="{00000000-0005-0000-0000-00008E090000}"/>
    <cellStyle name="Vérification 13 2" xfId="1626" xr:uid="{00000000-0005-0000-0000-00008F090000}"/>
    <cellStyle name="Vérification 13 3" xfId="1627" xr:uid="{00000000-0005-0000-0000-000090090000}"/>
    <cellStyle name="Vérification 14 2" xfId="1628" xr:uid="{00000000-0005-0000-0000-000091090000}"/>
    <cellStyle name="Vérification 14 3" xfId="1629" xr:uid="{00000000-0005-0000-0000-000092090000}"/>
    <cellStyle name="Vérification 15 2" xfId="1630" xr:uid="{00000000-0005-0000-0000-000093090000}"/>
    <cellStyle name="Vérification 15 3" xfId="1631" xr:uid="{00000000-0005-0000-0000-000094090000}"/>
    <cellStyle name="Vérification 16 2" xfId="1632" xr:uid="{00000000-0005-0000-0000-000095090000}"/>
    <cellStyle name="Vérification 16 3" xfId="1633" xr:uid="{00000000-0005-0000-0000-000096090000}"/>
    <cellStyle name="Vérification 17 2" xfId="1634" xr:uid="{00000000-0005-0000-0000-000097090000}"/>
    <cellStyle name="Vérification 17 3" xfId="1635" xr:uid="{00000000-0005-0000-0000-000098090000}"/>
    <cellStyle name="Vérification 2 2" xfId="1636" xr:uid="{00000000-0005-0000-0000-000099090000}"/>
    <cellStyle name="Vérification 2 3" xfId="1637" xr:uid="{00000000-0005-0000-0000-00009A090000}"/>
    <cellStyle name="Vérification 3 2" xfId="1638" xr:uid="{00000000-0005-0000-0000-00009B090000}"/>
    <cellStyle name="Vérification 3 3" xfId="1639" xr:uid="{00000000-0005-0000-0000-00009C090000}"/>
    <cellStyle name="Vérification 4 2" xfId="1640" xr:uid="{00000000-0005-0000-0000-00009D090000}"/>
    <cellStyle name="Vérification 4 3" xfId="1641" xr:uid="{00000000-0005-0000-0000-00009E090000}"/>
    <cellStyle name="Vérification 5 2" xfId="1642" xr:uid="{00000000-0005-0000-0000-00009F090000}"/>
    <cellStyle name="Vérification 5 3" xfId="1643" xr:uid="{00000000-0005-0000-0000-0000A0090000}"/>
    <cellStyle name="Vérification 6 2" xfId="1644" xr:uid="{00000000-0005-0000-0000-0000A1090000}"/>
    <cellStyle name="Vérification 6 3" xfId="1645" xr:uid="{00000000-0005-0000-0000-0000A2090000}"/>
    <cellStyle name="Vérification 7 2" xfId="1646" xr:uid="{00000000-0005-0000-0000-0000A3090000}"/>
    <cellStyle name="Vérification 7 3" xfId="1647" xr:uid="{00000000-0005-0000-0000-0000A4090000}"/>
    <cellStyle name="Vérification 8 2" xfId="1648" xr:uid="{00000000-0005-0000-0000-0000A5090000}"/>
    <cellStyle name="Vérification 8 3" xfId="1649" xr:uid="{00000000-0005-0000-0000-0000A6090000}"/>
    <cellStyle name="Vérification 9 2" xfId="1650" xr:uid="{00000000-0005-0000-0000-0000A7090000}"/>
    <cellStyle name="Vérification 9 3" xfId="1651" xr:uid="{00000000-0005-0000-0000-0000A8090000}"/>
    <cellStyle name="好" xfId="1690" xr:uid="{00000000-0005-0000-0000-0000A9090000}"/>
    <cellStyle name="差" xfId="1688" xr:uid="{00000000-0005-0000-0000-0000AA090000}"/>
    <cellStyle name="常规_Copy of Reporting Package - ZEITI 2009 - Final" xfId="1689" xr:uid="{00000000-0005-0000-0000-0000AB090000}"/>
    <cellStyle name="强调文字颜色 1" xfId="1697" xr:uid="{00000000-0005-0000-0000-0000AC090000}"/>
    <cellStyle name="强调文字颜色 2" xfId="1698" xr:uid="{00000000-0005-0000-0000-0000AD090000}"/>
    <cellStyle name="强调文字颜色 3" xfId="1699" xr:uid="{00000000-0005-0000-0000-0000AE090000}"/>
    <cellStyle name="强调文字颜色 4" xfId="1700" xr:uid="{00000000-0005-0000-0000-0000AF090000}"/>
    <cellStyle name="强调文字颜色 5" xfId="1701" xr:uid="{00000000-0005-0000-0000-0000B0090000}"/>
    <cellStyle name="强调文字颜色 6" xfId="1702" xr:uid="{00000000-0005-0000-0000-0000B1090000}"/>
    <cellStyle name="标题" xfId="1683" xr:uid="{00000000-0005-0000-0000-0000B2090000}"/>
    <cellStyle name="标题 1" xfId="1684" xr:uid="{00000000-0005-0000-0000-0000B3090000}"/>
    <cellStyle name="标题 2" xfId="1685" xr:uid="{00000000-0005-0000-0000-0000B4090000}"/>
    <cellStyle name="标题 3" xfId="1686" xr:uid="{00000000-0005-0000-0000-0000B5090000}"/>
    <cellStyle name="标题 4" xfId="1687" xr:uid="{00000000-0005-0000-0000-0000B6090000}"/>
    <cellStyle name="检查单元格" xfId="1693" xr:uid="{00000000-0005-0000-0000-0000B7090000}"/>
    <cellStyle name="汇总" xfId="1691" xr:uid="{00000000-0005-0000-0000-0000B8090000}"/>
    <cellStyle name="汇总 2" xfId="4619" xr:uid="{00000000-0005-0000-0000-0000B8090000}"/>
    <cellStyle name="注释" xfId="1706" xr:uid="{00000000-0005-0000-0000-0000B9090000}"/>
    <cellStyle name="注释 2" xfId="3722" xr:uid="{00000000-0005-0000-0000-0000B9090000}"/>
    <cellStyle name="解释性文本" xfId="1694" xr:uid="{00000000-0005-0000-0000-0000BA090000}"/>
    <cellStyle name="警告文本" xfId="1695" xr:uid="{00000000-0005-0000-0000-0000BB090000}"/>
    <cellStyle name="计算" xfId="1692" xr:uid="{00000000-0005-0000-0000-0000BC090000}"/>
    <cellStyle name="计算 2" xfId="3724" xr:uid="{00000000-0005-0000-0000-0000BC090000}"/>
    <cellStyle name="输入" xfId="1705" xr:uid="{00000000-0005-0000-0000-0000BD090000}"/>
    <cellStyle name="输入 2" xfId="4620" xr:uid="{00000000-0005-0000-0000-0000BD090000}"/>
    <cellStyle name="输出" xfId="1704" xr:uid="{00000000-0005-0000-0000-0000BE090000}"/>
    <cellStyle name="输出 2" xfId="3723" xr:uid="{00000000-0005-0000-0000-0000BE090000}"/>
    <cellStyle name="适中" xfId="1703" xr:uid="{00000000-0005-0000-0000-0000BF090000}"/>
    <cellStyle name="链接单元格" xfId="1696" xr:uid="{00000000-0005-0000-0000-0000C0090000}"/>
  </cellStyles>
  <dxfs count="15">
    <dxf>
      <font>
        <color auto="1"/>
      </font>
      <fill>
        <patternFill patternType="solid">
          <fgColor indexed="64"/>
          <bgColor rgb="FFFABF8F"/>
        </patternFill>
      </fill>
    </dxf>
    <dxf>
      <fill>
        <patternFill>
          <bgColor rgb="FF00B050"/>
        </patternFill>
      </fill>
    </dxf>
    <dxf>
      <fill>
        <patternFill>
          <bgColor rgb="FF00B050"/>
        </patternFill>
      </fill>
    </dxf>
    <dxf>
      <fill>
        <patternFill>
          <bgColor rgb="FF00B050"/>
        </patternFill>
      </fill>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2" defaultPivotStyle="PivotStyleLight16">
    <tableStyle name="PivotStyleLight16 2" table="0" count="11" xr9:uid="{00000000-0011-0000-FFFF-FFFF00000000}">
      <tableStyleElement type="headerRow" dxfId="14"/>
      <tableStyleElement type="totalRow" dxfId="13"/>
      <tableStyleElement type="firstRowStripe" dxfId="12"/>
      <tableStyleElement type="firstColumnStripe" dxfId="11"/>
      <tableStyleElement type="firstSubtotalColumn"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33618</xdr:colOff>
      <xdr:row>78</xdr:row>
      <xdr:rowOff>67236</xdr:rowOff>
    </xdr:from>
    <xdr:to>
      <xdr:col>4</xdr:col>
      <xdr:colOff>168088</xdr:colOff>
      <xdr:row>78</xdr:row>
      <xdr:rowOff>134471</xdr:rowOff>
    </xdr:to>
    <xdr:sp macro="" textlink="">
      <xdr:nvSpPr>
        <xdr:cNvPr id="9" name="Flèche droite 1">
          <a:extLst>
            <a:ext uri="{FF2B5EF4-FFF2-40B4-BE49-F238E27FC236}">
              <a16:creationId xmlns:a16="http://schemas.microsoft.com/office/drawing/2014/main" id="{A395C8D0-7B44-49ED-880A-23636463113E}"/>
            </a:ext>
          </a:extLst>
        </xdr:cNvPr>
        <xdr:cNvSpPr/>
      </xdr:nvSpPr>
      <xdr:spPr>
        <a:xfrm>
          <a:off x="7989794" y="24227118"/>
          <a:ext cx="134470" cy="6723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33618</xdr:colOff>
      <xdr:row>78</xdr:row>
      <xdr:rowOff>67236</xdr:rowOff>
    </xdr:from>
    <xdr:to>
      <xdr:col>4</xdr:col>
      <xdr:colOff>168088</xdr:colOff>
      <xdr:row>78</xdr:row>
      <xdr:rowOff>134471</xdr:rowOff>
    </xdr:to>
    <xdr:sp macro="" textlink="">
      <xdr:nvSpPr>
        <xdr:cNvPr id="37" name="Flèche droite 1">
          <a:extLst>
            <a:ext uri="{FF2B5EF4-FFF2-40B4-BE49-F238E27FC236}">
              <a16:creationId xmlns:a16="http://schemas.microsoft.com/office/drawing/2014/main" id="{E315FC4B-A173-4DCE-AAEE-EFD523A856B2}"/>
            </a:ext>
          </a:extLst>
        </xdr:cNvPr>
        <xdr:cNvSpPr/>
      </xdr:nvSpPr>
      <xdr:spPr>
        <a:xfrm>
          <a:off x="7989794" y="24227118"/>
          <a:ext cx="134470" cy="6723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33618</xdr:colOff>
      <xdr:row>79</xdr:row>
      <xdr:rowOff>67236</xdr:rowOff>
    </xdr:from>
    <xdr:to>
      <xdr:col>4</xdr:col>
      <xdr:colOff>168088</xdr:colOff>
      <xdr:row>79</xdr:row>
      <xdr:rowOff>134471</xdr:rowOff>
    </xdr:to>
    <xdr:sp macro="" textlink="">
      <xdr:nvSpPr>
        <xdr:cNvPr id="38" name="Flèche droite 1">
          <a:extLst>
            <a:ext uri="{FF2B5EF4-FFF2-40B4-BE49-F238E27FC236}">
              <a16:creationId xmlns:a16="http://schemas.microsoft.com/office/drawing/2014/main" id="{C913E73F-8FFF-4199-A18B-335553B97E01}"/>
            </a:ext>
          </a:extLst>
        </xdr:cNvPr>
        <xdr:cNvSpPr/>
      </xdr:nvSpPr>
      <xdr:spPr>
        <a:xfrm>
          <a:off x="7989794" y="24227118"/>
          <a:ext cx="134470" cy="6723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33618</xdr:colOff>
      <xdr:row>79</xdr:row>
      <xdr:rowOff>67236</xdr:rowOff>
    </xdr:from>
    <xdr:to>
      <xdr:col>4</xdr:col>
      <xdr:colOff>168088</xdr:colOff>
      <xdr:row>79</xdr:row>
      <xdr:rowOff>134471</xdr:rowOff>
    </xdr:to>
    <xdr:sp macro="" textlink="">
      <xdr:nvSpPr>
        <xdr:cNvPr id="39" name="Flèche droite 1">
          <a:extLst>
            <a:ext uri="{FF2B5EF4-FFF2-40B4-BE49-F238E27FC236}">
              <a16:creationId xmlns:a16="http://schemas.microsoft.com/office/drawing/2014/main" id="{1B2A20E7-3B23-4F5A-9AAA-418D9B6D34D8}"/>
            </a:ext>
          </a:extLst>
        </xdr:cNvPr>
        <xdr:cNvSpPr/>
      </xdr:nvSpPr>
      <xdr:spPr>
        <a:xfrm>
          <a:off x="7989794" y="24227118"/>
          <a:ext cx="134470" cy="6723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33618</xdr:colOff>
      <xdr:row>80</xdr:row>
      <xdr:rowOff>67236</xdr:rowOff>
    </xdr:from>
    <xdr:to>
      <xdr:col>4</xdr:col>
      <xdr:colOff>168088</xdr:colOff>
      <xdr:row>80</xdr:row>
      <xdr:rowOff>134471</xdr:rowOff>
    </xdr:to>
    <xdr:sp macro="" textlink="">
      <xdr:nvSpPr>
        <xdr:cNvPr id="40" name="Flèche droite 1">
          <a:extLst>
            <a:ext uri="{FF2B5EF4-FFF2-40B4-BE49-F238E27FC236}">
              <a16:creationId xmlns:a16="http://schemas.microsoft.com/office/drawing/2014/main" id="{5A38D79F-B546-4953-8B67-CE61C1545CB6}"/>
            </a:ext>
          </a:extLst>
        </xdr:cNvPr>
        <xdr:cNvSpPr/>
      </xdr:nvSpPr>
      <xdr:spPr>
        <a:xfrm>
          <a:off x="7989794" y="24227118"/>
          <a:ext cx="134470" cy="6723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29134</xdr:colOff>
      <xdr:row>81</xdr:row>
      <xdr:rowOff>242054</xdr:rowOff>
    </xdr:from>
    <xdr:to>
      <xdr:col>4</xdr:col>
      <xdr:colOff>163604</xdr:colOff>
      <xdr:row>81</xdr:row>
      <xdr:rowOff>309289</xdr:rowOff>
    </xdr:to>
    <xdr:sp macro="" textlink="">
      <xdr:nvSpPr>
        <xdr:cNvPr id="43" name="Flèche droite 1">
          <a:extLst>
            <a:ext uri="{FF2B5EF4-FFF2-40B4-BE49-F238E27FC236}">
              <a16:creationId xmlns:a16="http://schemas.microsoft.com/office/drawing/2014/main" id="{A5ECD97D-39E5-4550-8738-2C2796248B87}"/>
            </a:ext>
          </a:extLst>
        </xdr:cNvPr>
        <xdr:cNvSpPr/>
      </xdr:nvSpPr>
      <xdr:spPr>
        <a:xfrm>
          <a:off x="7985310" y="25007054"/>
          <a:ext cx="134470" cy="6723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ta@eiti.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hazi.khiari@moorestephens.com" TargetMode="External"/><Relationship Id="rId1" Type="http://schemas.openxmlformats.org/officeDocument/2006/relationships/hyperlink" Target="https://eiti.org/document/togo-2015-eiti-repor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Y46"/>
  <sheetViews>
    <sheetView showGridLines="0" tabSelected="1" zoomScaleNormal="100" zoomScalePageLayoutView="150" workbookViewId="0">
      <selection activeCell="K10" sqref="K10"/>
    </sheetView>
  </sheetViews>
  <sheetFormatPr baseColWidth="10" defaultColWidth="3.5" defaultRowHeight="24" customHeight="1"/>
  <cols>
    <col min="1" max="1" width="3.5" style="47"/>
    <col min="2" max="2" width="3.5" style="47" customWidth="1"/>
    <col min="3" max="16384" width="3.5" style="47"/>
  </cols>
  <sheetData>
    <row r="1" spans="2:25" ht="15.95" customHeight="1"/>
    <row r="2" spans="2:25" ht="21">
      <c r="B2" s="101" t="s">
        <v>189</v>
      </c>
      <c r="C2" s="53"/>
      <c r="D2" s="53"/>
      <c r="E2" s="53"/>
      <c r="F2" s="53"/>
      <c r="G2" s="53"/>
      <c r="H2" s="53"/>
      <c r="I2" s="53"/>
      <c r="J2" s="53"/>
      <c r="K2" s="53"/>
      <c r="L2" s="53"/>
      <c r="M2" s="53"/>
      <c r="N2" s="53"/>
      <c r="O2" s="53"/>
      <c r="P2" s="53"/>
      <c r="Q2" s="53"/>
      <c r="R2" s="53"/>
      <c r="S2" s="43"/>
      <c r="T2" s="43"/>
      <c r="U2" s="43"/>
      <c r="V2" s="43"/>
      <c r="W2" s="43"/>
      <c r="X2" s="43"/>
      <c r="Y2" s="43"/>
    </row>
    <row r="3" spans="2:25" ht="15.95" customHeight="1">
      <c r="B3" s="102" t="s">
        <v>287</v>
      </c>
      <c r="C3" s="48"/>
      <c r="D3" s="48"/>
      <c r="E3" s="48"/>
      <c r="F3" s="48"/>
      <c r="G3" s="48"/>
      <c r="H3" s="48"/>
      <c r="I3" s="48"/>
      <c r="J3" s="45"/>
      <c r="K3" s="45"/>
      <c r="L3" s="45"/>
      <c r="M3" s="45"/>
      <c r="N3" s="45"/>
      <c r="O3" s="45"/>
      <c r="P3" s="45"/>
      <c r="Q3" s="45"/>
      <c r="R3" s="45"/>
      <c r="S3" s="45"/>
      <c r="T3" s="45"/>
      <c r="U3" s="45"/>
      <c r="V3" s="45"/>
      <c r="W3" s="45"/>
      <c r="X3" s="45"/>
      <c r="Y3" s="45"/>
    </row>
    <row r="4" spans="2:25" ht="15.95" customHeight="1">
      <c r="B4" s="44"/>
      <c r="C4" s="45"/>
      <c r="D4" s="45"/>
      <c r="E4" s="45"/>
      <c r="F4" s="45"/>
      <c r="G4" s="45"/>
      <c r="H4" s="45"/>
      <c r="I4" s="45"/>
      <c r="J4" s="45"/>
      <c r="K4" s="45"/>
      <c r="L4" s="45"/>
      <c r="M4" s="45"/>
      <c r="N4" s="45"/>
      <c r="O4" s="45"/>
      <c r="P4" s="45"/>
      <c r="Q4" s="45"/>
      <c r="R4" s="45"/>
      <c r="S4" s="45"/>
      <c r="T4" s="45"/>
      <c r="U4" s="45"/>
      <c r="V4" s="45"/>
      <c r="W4" s="45"/>
      <c r="X4" s="45"/>
      <c r="Y4" s="45"/>
    </row>
    <row r="5" spans="2:25" ht="15.95" customHeight="1">
      <c r="B5" s="103" t="s">
        <v>190</v>
      </c>
      <c r="C5" s="45"/>
      <c r="D5" s="45"/>
      <c r="E5" s="45"/>
      <c r="F5" s="45"/>
      <c r="G5" s="45"/>
      <c r="H5" s="45"/>
      <c r="I5" s="45"/>
      <c r="J5" s="45"/>
      <c r="K5" s="45"/>
      <c r="L5" s="45"/>
      <c r="M5" s="45"/>
      <c r="N5" s="45"/>
      <c r="O5" s="45"/>
      <c r="P5" s="45"/>
      <c r="Q5" s="45"/>
      <c r="R5" s="45"/>
      <c r="S5" s="45"/>
      <c r="T5" s="45"/>
      <c r="U5" s="45"/>
      <c r="V5" s="45"/>
      <c r="W5" s="45"/>
      <c r="X5" s="45"/>
      <c r="Y5" s="45"/>
    </row>
    <row r="6" spans="2:25" ht="15.95" customHeight="1">
      <c r="B6" s="44"/>
      <c r="C6" s="44"/>
      <c r="D6" s="44"/>
      <c r="E6" s="44"/>
      <c r="F6" s="44"/>
      <c r="G6" s="44"/>
      <c r="H6" s="44"/>
      <c r="I6" s="44"/>
      <c r="J6" s="44"/>
      <c r="K6" s="44"/>
      <c r="L6" s="44"/>
      <c r="M6" s="44"/>
      <c r="N6" s="44"/>
      <c r="O6" s="44"/>
      <c r="P6" s="44"/>
      <c r="Q6" s="44"/>
      <c r="R6" s="44"/>
      <c r="S6" s="44"/>
      <c r="T6" s="44"/>
      <c r="U6" s="44"/>
      <c r="V6" s="44"/>
      <c r="W6" s="44"/>
      <c r="X6" s="44"/>
      <c r="Y6" s="44"/>
    </row>
    <row r="7" spans="2:25" ht="15.95" customHeight="1">
      <c r="B7" s="97" t="s">
        <v>191</v>
      </c>
      <c r="C7" s="48"/>
      <c r="D7" s="48"/>
      <c r="E7" s="48"/>
      <c r="F7" s="48"/>
      <c r="G7" s="48"/>
      <c r="H7" s="48"/>
      <c r="I7" s="48"/>
      <c r="J7" s="48"/>
      <c r="K7" s="48"/>
      <c r="L7" s="48"/>
      <c r="M7" s="48"/>
      <c r="N7" s="48"/>
      <c r="O7" s="48"/>
      <c r="P7" s="48"/>
      <c r="Q7" s="48"/>
      <c r="R7" s="48"/>
      <c r="S7" s="48"/>
      <c r="T7" s="48"/>
      <c r="U7" s="48"/>
      <c r="V7" s="48"/>
      <c r="W7" s="48"/>
      <c r="X7" s="48"/>
      <c r="Y7" s="48"/>
    </row>
    <row r="8" spans="2:25" ht="15.95" customHeight="1">
      <c r="B8" s="48"/>
      <c r="C8" s="48"/>
      <c r="D8" s="48"/>
      <c r="E8" s="48"/>
      <c r="F8" s="48"/>
      <c r="G8" s="48"/>
      <c r="H8" s="48"/>
      <c r="I8" s="48"/>
      <c r="J8" s="48"/>
      <c r="K8" s="48"/>
      <c r="L8" s="48"/>
      <c r="M8" s="48"/>
      <c r="N8" s="48"/>
      <c r="O8" s="48"/>
      <c r="P8" s="48"/>
      <c r="Q8" s="48"/>
      <c r="R8" s="48"/>
      <c r="S8" s="48"/>
      <c r="T8" s="48"/>
      <c r="U8" s="48"/>
      <c r="V8" s="48"/>
      <c r="W8" s="48"/>
      <c r="X8" s="48"/>
      <c r="Y8" s="48"/>
    </row>
    <row r="9" spans="2:25" ht="15.95" customHeight="1">
      <c r="B9" s="103" t="s">
        <v>288</v>
      </c>
      <c r="C9" s="49"/>
      <c r="D9" s="49"/>
      <c r="E9" s="49"/>
      <c r="F9" s="49"/>
      <c r="G9" s="49"/>
      <c r="H9" s="49"/>
      <c r="I9" s="49"/>
      <c r="J9" s="49"/>
      <c r="K9" s="49"/>
      <c r="L9" s="49"/>
      <c r="M9" s="49"/>
      <c r="N9" s="49"/>
      <c r="O9" s="49"/>
      <c r="P9" s="49"/>
      <c r="Q9" s="49"/>
      <c r="R9" s="49"/>
      <c r="S9" s="49"/>
      <c r="T9" s="49"/>
      <c r="U9" s="49"/>
      <c r="V9" s="49"/>
      <c r="W9" s="49"/>
      <c r="X9" s="49"/>
      <c r="Y9" s="49"/>
    </row>
    <row r="10" spans="2:25" ht="15.95" customHeight="1">
      <c r="B10" s="103" t="s">
        <v>111</v>
      </c>
      <c r="C10" s="49"/>
      <c r="D10" s="49"/>
      <c r="E10" s="49"/>
      <c r="F10" s="49"/>
      <c r="G10" s="49"/>
      <c r="H10" s="49"/>
      <c r="I10" s="49"/>
      <c r="J10" s="49"/>
      <c r="K10" s="49"/>
      <c r="L10" s="49"/>
      <c r="M10" s="49"/>
      <c r="N10" s="49"/>
      <c r="O10" s="49"/>
      <c r="P10" s="49"/>
      <c r="Q10" s="49"/>
      <c r="R10" s="49"/>
      <c r="S10" s="49"/>
      <c r="T10" s="49"/>
      <c r="U10" s="49"/>
      <c r="V10" s="49"/>
      <c r="W10" s="49"/>
      <c r="X10" s="49"/>
      <c r="Y10" s="49"/>
    </row>
    <row r="11" spans="2:25" ht="15.95" customHeight="1">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2:25" ht="15.95" customHeight="1">
      <c r="B12" s="99" t="s">
        <v>220</v>
      </c>
      <c r="C12" s="98"/>
      <c r="D12" s="98"/>
      <c r="E12" s="49"/>
      <c r="F12" s="49"/>
      <c r="G12" s="49"/>
      <c r="H12" s="49"/>
      <c r="I12" s="49"/>
      <c r="J12" s="49"/>
      <c r="K12" s="49"/>
      <c r="L12" s="49"/>
      <c r="M12" s="49"/>
      <c r="N12" s="49"/>
      <c r="O12" s="49"/>
      <c r="P12" s="49"/>
      <c r="Q12" s="49"/>
      <c r="R12" s="49"/>
      <c r="S12" s="49"/>
      <c r="T12" s="49"/>
      <c r="U12" s="49"/>
      <c r="V12" s="49"/>
      <c r="W12" s="49"/>
      <c r="X12" s="49"/>
      <c r="Y12" s="49"/>
    </row>
    <row r="13" spans="2:25" ht="15.95" customHeight="1">
      <c r="B13" s="103" t="s">
        <v>218</v>
      </c>
      <c r="C13" s="49"/>
      <c r="D13" s="49"/>
      <c r="E13" s="49"/>
      <c r="F13" s="49"/>
      <c r="G13" s="49"/>
      <c r="H13" s="49"/>
      <c r="I13" s="49"/>
      <c r="J13" s="49"/>
      <c r="K13" s="49"/>
      <c r="L13" s="49"/>
      <c r="M13" s="49"/>
      <c r="N13" s="49"/>
      <c r="O13" s="49"/>
      <c r="P13" s="49"/>
      <c r="Q13" s="49"/>
      <c r="R13" s="49"/>
      <c r="S13" s="49"/>
      <c r="T13" s="49"/>
      <c r="U13" s="49"/>
      <c r="V13" s="49"/>
      <c r="W13" s="49"/>
      <c r="X13" s="49"/>
      <c r="Y13" s="49"/>
    </row>
    <row r="14" spans="2:25" ht="15.95" customHeight="1">
      <c r="B14" s="103" t="s">
        <v>219</v>
      </c>
      <c r="C14" s="49"/>
      <c r="D14" s="49"/>
      <c r="E14" s="49"/>
      <c r="F14" s="49"/>
      <c r="G14" s="49"/>
      <c r="H14" s="49"/>
      <c r="I14" s="49"/>
      <c r="J14" s="49"/>
      <c r="K14" s="49"/>
      <c r="L14" s="49"/>
      <c r="M14" s="49"/>
      <c r="N14" s="49"/>
      <c r="O14" s="49"/>
      <c r="P14" s="49"/>
      <c r="Q14" s="49"/>
      <c r="R14" s="49"/>
      <c r="S14" s="49"/>
      <c r="T14" s="49"/>
      <c r="U14" s="49"/>
      <c r="V14" s="49"/>
      <c r="W14" s="49"/>
      <c r="X14" s="49"/>
      <c r="Y14" s="49"/>
    </row>
    <row r="15" spans="2:25" ht="15.95" customHeight="1">
      <c r="B15" s="103" t="s">
        <v>224</v>
      </c>
      <c r="C15" s="49"/>
      <c r="D15" s="49"/>
      <c r="E15" s="49"/>
      <c r="F15" s="49"/>
      <c r="G15" s="49"/>
      <c r="H15" s="49"/>
      <c r="I15" s="49"/>
      <c r="J15" s="49"/>
      <c r="K15" s="49"/>
      <c r="L15" s="49"/>
      <c r="M15" s="49"/>
      <c r="N15" s="49"/>
      <c r="O15" s="49"/>
      <c r="P15" s="49"/>
      <c r="Q15" s="49"/>
      <c r="R15" s="49"/>
      <c r="S15" s="49"/>
      <c r="T15" s="49"/>
      <c r="U15" s="49"/>
      <c r="V15" s="49"/>
      <c r="W15" s="49"/>
      <c r="X15" s="49"/>
      <c r="Y15" s="49"/>
    </row>
    <row r="16" spans="2:25" ht="15.95" customHeight="1">
      <c r="B16" s="49"/>
      <c r="C16" s="49"/>
      <c r="D16" s="49"/>
      <c r="E16" s="49"/>
      <c r="F16" s="49"/>
      <c r="G16" s="49"/>
      <c r="H16" s="49"/>
      <c r="I16" s="49"/>
      <c r="J16" s="49"/>
      <c r="K16" s="49"/>
      <c r="L16" s="49"/>
      <c r="M16" s="49"/>
      <c r="N16" s="49"/>
      <c r="O16" s="49"/>
      <c r="P16" s="49"/>
      <c r="Q16" s="49"/>
      <c r="R16" s="49"/>
      <c r="S16" s="49"/>
      <c r="T16" s="49"/>
      <c r="U16" s="49"/>
      <c r="V16" s="49"/>
      <c r="W16" s="49"/>
      <c r="X16" s="49"/>
      <c r="Y16" s="49"/>
    </row>
    <row r="17" spans="2:25" ht="15.95" customHeight="1">
      <c r="B17" s="100" t="s">
        <v>112</v>
      </c>
      <c r="C17" s="50"/>
      <c r="D17" s="50"/>
      <c r="E17" s="50"/>
      <c r="F17" s="50"/>
      <c r="G17" s="50"/>
      <c r="H17" s="50"/>
      <c r="I17" s="50"/>
      <c r="J17" s="50"/>
      <c r="K17" s="50"/>
      <c r="L17" s="50"/>
      <c r="M17" s="50"/>
      <c r="N17" s="50"/>
      <c r="O17" s="50"/>
      <c r="P17" s="50"/>
      <c r="Q17" s="50"/>
      <c r="R17" s="50"/>
      <c r="S17" s="50"/>
      <c r="T17" s="50"/>
      <c r="U17" s="50"/>
      <c r="V17" s="50"/>
      <c r="W17" s="50"/>
      <c r="X17" s="50"/>
      <c r="Y17" s="50"/>
    </row>
    <row r="18" spans="2:25" ht="15.95" customHeight="1">
      <c r="B18" s="104" t="s">
        <v>113</v>
      </c>
      <c r="C18" s="104"/>
      <c r="D18" s="104"/>
      <c r="E18" s="104"/>
      <c r="F18" s="104"/>
      <c r="G18" s="104"/>
      <c r="H18" s="104"/>
      <c r="I18" s="104"/>
      <c r="J18" s="104"/>
      <c r="K18" s="104"/>
      <c r="L18" s="104"/>
      <c r="M18" s="104"/>
      <c r="N18" s="104"/>
      <c r="O18" s="104"/>
      <c r="P18" s="104"/>
      <c r="Q18" s="104"/>
      <c r="R18" s="46"/>
      <c r="S18" s="46"/>
      <c r="T18" s="46"/>
      <c r="U18" s="46"/>
      <c r="V18" s="46"/>
      <c r="W18" s="46"/>
      <c r="X18" s="46"/>
      <c r="Y18" s="46"/>
    </row>
    <row r="19" spans="2:25" ht="15.95" customHeight="1">
      <c r="B19" s="51"/>
      <c r="C19" s="51"/>
      <c r="D19" s="51"/>
      <c r="E19" s="51"/>
      <c r="F19" s="51"/>
      <c r="G19" s="51"/>
      <c r="H19" s="51"/>
      <c r="I19" s="51"/>
      <c r="J19" s="51"/>
      <c r="K19" s="52"/>
      <c r="L19" s="52"/>
      <c r="M19" s="52"/>
      <c r="N19" s="52"/>
      <c r="O19" s="52"/>
      <c r="P19" s="52"/>
      <c r="Q19" s="52"/>
      <c r="R19" s="52"/>
      <c r="S19" s="52"/>
      <c r="T19" s="52"/>
      <c r="U19" s="52"/>
      <c r="V19" s="52"/>
      <c r="W19" s="52"/>
      <c r="X19" s="52"/>
      <c r="Y19" s="52"/>
    </row>
    <row r="20" spans="2:25" ht="15.95" customHeight="1">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2:25" ht="15.95" customHeight="1">
      <c r="B21" s="49" t="s">
        <v>300</v>
      </c>
      <c r="C21" s="49"/>
      <c r="D21" s="49"/>
      <c r="E21" s="49"/>
      <c r="F21" s="49"/>
      <c r="G21" s="49"/>
      <c r="H21" s="49"/>
      <c r="I21" s="49"/>
      <c r="J21" s="49"/>
      <c r="K21" s="49"/>
      <c r="L21" s="49"/>
      <c r="M21" s="49"/>
      <c r="N21" s="49"/>
      <c r="O21" s="49"/>
      <c r="P21" s="49"/>
      <c r="Q21" s="49"/>
      <c r="R21" s="49"/>
      <c r="S21" s="49"/>
      <c r="T21" s="49"/>
      <c r="U21" s="49"/>
      <c r="V21" s="49"/>
      <c r="W21" s="49"/>
      <c r="X21" s="125" t="s">
        <v>301</v>
      </c>
      <c r="Y21" s="49"/>
    </row>
    <row r="22" spans="2:25" ht="15.95" customHeight="1"/>
    <row r="23" spans="2:25" ht="12.75"/>
    <row r="24" spans="2:25" ht="12.75"/>
    <row r="25" spans="2:25" ht="12.75"/>
    <row r="26" spans="2:25" ht="12.75"/>
    <row r="27" spans="2:25" ht="12.75"/>
    <row r="28" spans="2:25" ht="12.75"/>
    <row r="29" spans="2:25" ht="12.75"/>
    <row r="30" spans="2:25" ht="12.75"/>
    <row r="31" spans="2:25" ht="12.75"/>
    <row r="32" spans="2:25" ht="12.75"/>
    <row r="33" ht="12.75"/>
    <row r="34" ht="12.75"/>
    <row r="35" ht="12.75"/>
    <row r="36" ht="12.75"/>
    <row r="37" ht="12.75"/>
    <row r="38" ht="12.75"/>
    <row r="39" ht="12.75"/>
    <row r="40" ht="12.75"/>
    <row r="41" ht="12.75"/>
    <row r="42" ht="12.75"/>
    <row r="43" ht="12.75"/>
    <row r="44" ht="12.75"/>
    <row r="45" ht="12.75"/>
    <row r="46" ht="12.75"/>
  </sheetData>
  <customSheetViews>
    <customSheetView guid="{219EA9BF-B677-D74C-A618-845A184D319B}" scale="150" showPageBreaks="1" showGridLines="0" showRowCol="0" topLeftCell="A3">
      <selection activeCell="B21" sqref="B21"/>
      <pageMargins left="0.7" right="0.7" top="0.75" bottom="0.75" header="0.3" footer="0.3"/>
      <pageSetup paperSize="9" orientation="portrait" horizontalDpi="4294967292" verticalDpi="4294967292"/>
    </customSheetView>
  </customSheetViews>
  <phoneticPr fontId="9" type="noConversion"/>
  <dataValidations count="1">
    <dataValidation type="list" showDropDown="1" showInputMessage="1" showErrorMessage="1" errorTitle="Veuillez ne pas modifier" error="Veuillez ne pas modifier ces cellules" sqref="A1:AH29" xr:uid="{00000000-0002-0000-0000-000000000000}">
      <formula1>"#ERROR!"</formula1>
    </dataValidation>
  </dataValidations>
  <hyperlinks>
    <hyperlink ref="X21" r:id="rId1" xr:uid="{00000000-0004-0000-0000-000000000000}"/>
  </hyperlinks>
  <pageMargins left="0.75" right="0.75" top="1" bottom="1" header="0.5" footer="0.5"/>
  <pageSetup paperSize="9" orientation="portrait" horizontalDpi="4294967292" verticalDpi="4294967292"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E40"/>
  <sheetViews>
    <sheetView showGridLines="0" zoomScale="85" zoomScaleNormal="85" zoomScalePageLayoutView="150" workbookViewId="0">
      <selection activeCell="D6" sqref="D6"/>
    </sheetView>
  </sheetViews>
  <sheetFormatPr baseColWidth="10" defaultColWidth="3.5" defaultRowHeight="24" customHeight="1"/>
  <cols>
    <col min="1" max="1" width="7" style="25" customWidth="1"/>
    <col min="2" max="2" width="53.375" style="25" customWidth="1"/>
    <col min="3" max="3" width="40" style="25" customWidth="1"/>
    <col min="4" max="4" width="60.375" style="25" customWidth="1"/>
    <col min="5" max="5" width="27.25" style="26" customWidth="1"/>
    <col min="6" max="16384" width="3.5" style="25"/>
  </cols>
  <sheetData>
    <row r="1" spans="2:5" ht="15.95" customHeight="1"/>
    <row r="2" spans="2:5" ht="24.95" customHeight="1">
      <c r="B2" s="27" t="s">
        <v>114</v>
      </c>
    </row>
    <row r="3" spans="2:5" ht="15.95" customHeight="1">
      <c r="B3" s="42" t="s">
        <v>70</v>
      </c>
    </row>
    <row r="4" spans="2:5" ht="15.95" customHeight="1" thickBot="1">
      <c r="D4" s="54" t="s">
        <v>280</v>
      </c>
      <c r="E4" s="124" t="s">
        <v>298</v>
      </c>
    </row>
    <row r="5" spans="2:5" ht="15.95" customHeight="1">
      <c r="B5" s="29" t="s">
        <v>115</v>
      </c>
      <c r="C5" s="260"/>
      <c r="D5" s="199" t="s">
        <v>308</v>
      </c>
      <c r="E5" s="228"/>
    </row>
    <row r="6" spans="2:5" ht="15.95" customHeight="1">
      <c r="B6" s="31" t="s">
        <v>221</v>
      </c>
      <c r="C6" s="260" t="s">
        <v>116</v>
      </c>
      <c r="D6" s="215">
        <v>42005</v>
      </c>
      <c r="E6" s="228"/>
    </row>
    <row r="7" spans="2:5" ht="15.95" customHeight="1">
      <c r="B7" s="30"/>
      <c r="C7" s="260" t="s">
        <v>117</v>
      </c>
      <c r="D7" s="215">
        <v>42369</v>
      </c>
      <c r="E7" s="228"/>
    </row>
    <row r="8" spans="2:5" ht="15.95" customHeight="1">
      <c r="B8" s="29" t="s">
        <v>118</v>
      </c>
      <c r="C8" s="28"/>
      <c r="D8" s="212" t="s">
        <v>309</v>
      </c>
      <c r="E8" s="228"/>
    </row>
    <row r="9" spans="2:5" ht="15.95" customHeight="1">
      <c r="B9" s="29"/>
      <c r="C9" s="28"/>
      <c r="D9" s="212"/>
      <c r="E9" s="228"/>
    </row>
    <row r="10" spans="2:5" ht="15.95" customHeight="1">
      <c r="B10" s="29" t="s">
        <v>192</v>
      </c>
      <c r="C10" s="260"/>
      <c r="D10" s="215">
        <v>43098</v>
      </c>
      <c r="E10" s="228"/>
    </row>
    <row r="11" spans="2:5" ht="15.95" customHeight="1">
      <c r="B11" s="31" t="s">
        <v>196</v>
      </c>
      <c r="C11" s="260" t="s">
        <v>222</v>
      </c>
      <c r="D11" s="212" t="s">
        <v>310</v>
      </c>
      <c r="E11" s="228"/>
    </row>
    <row r="12" spans="2:5" ht="15.95" customHeight="1">
      <c r="B12" s="39" t="s">
        <v>119</v>
      </c>
      <c r="C12" s="260" t="s">
        <v>223</v>
      </c>
      <c r="D12" s="212" t="s">
        <v>310</v>
      </c>
      <c r="E12" s="228"/>
    </row>
    <row r="13" spans="2:5" ht="15.95" customHeight="1">
      <c r="B13" s="32"/>
      <c r="C13" s="260" t="s">
        <v>193</v>
      </c>
      <c r="D13" s="212" t="s">
        <v>311</v>
      </c>
      <c r="E13" s="228"/>
    </row>
    <row r="14" spans="2:5" ht="15.95" customHeight="1">
      <c r="B14" s="32"/>
      <c r="C14" s="260" t="s">
        <v>120</v>
      </c>
      <c r="D14" s="213" t="s">
        <v>466</v>
      </c>
      <c r="E14" s="228"/>
    </row>
    <row r="15" spans="2:5" ht="15.95" customHeight="1">
      <c r="B15" s="32"/>
      <c r="C15" s="260"/>
      <c r="D15" s="213"/>
      <c r="E15" s="228"/>
    </row>
    <row r="16" spans="2:5" ht="15.95" customHeight="1">
      <c r="B16" s="31" t="s">
        <v>194</v>
      </c>
      <c r="C16" s="260" t="s">
        <v>69</v>
      </c>
      <c r="D16" s="193" t="s">
        <v>312</v>
      </c>
      <c r="E16" s="228"/>
    </row>
    <row r="17" spans="2:5" ht="15.95" customHeight="1">
      <c r="B17" s="39" t="s">
        <v>122</v>
      </c>
      <c r="C17" s="260" t="s">
        <v>289</v>
      </c>
      <c r="D17" s="212" t="s">
        <v>313</v>
      </c>
      <c r="E17" s="228"/>
    </row>
    <row r="18" spans="2:5" ht="15.95" customHeight="1">
      <c r="B18" s="39"/>
      <c r="C18" s="260" t="s">
        <v>302</v>
      </c>
      <c r="D18" s="212" t="s">
        <v>313</v>
      </c>
      <c r="E18" s="228"/>
    </row>
    <row r="19" spans="2:5" ht="15.95" customHeight="1">
      <c r="C19" s="260" t="s">
        <v>121</v>
      </c>
      <c r="D19" s="213" t="s">
        <v>313</v>
      </c>
      <c r="E19" s="228"/>
    </row>
    <row r="20" spans="2:5" ht="15.95" customHeight="1">
      <c r="C20" s="260"/>
      <c r="D20" s="213"/>
      <c r="E20" s="228"/>
    </row>
    <row r="21" spans="2:5" ht="15.95" customHeight="1">
      <c r="B21" s="29" t="s">
        <v>195</v>
      </c>
      <c r="C21" s="260"/>
      <c r="D21" s="212">
        <v>9</v>
      </c>
      <c r="E21" s="228"/>
    </row>
    <row r="22" spans="2:5" ht="15.95" customHeight="1">
      <c r="B22" s="29" t="s">
        <v>123</v>
      </c>
      <c r="C22" s="260"/>
      <c r="D22" s="212">
        <v>22</v>
      </c>
      <c r="E22" s="228"/>
    </row>
    <row r="23" spans="2:5" ht="15.95" customHeight="1">
      <c r="B23" s="31" t="s">
        <v>124</v>
      </c>
      <c r="C23" s="260" t="s">
        <v>126</v>
      </c>
      <c r="D23" s="215" t="s">
        <v>314</v>
      </c>
      <c r="E23" s="228"/>
    </row>
    <row r="24" spans="2:5" ht="15.95" customHeight="1">
      <c r="B24" s="30"/>
      <c r="C24" s="260" t="s">
        <v>127</v>
      </c>
      <c r="D24" s="212">
        <v>591.15200000000004</v>
      </c>
      <c r="E24" s="228"/>
    </row>
    <row r="25" spans="2:5" ht="15.95" customHeight="1">
      <c r="B25" s="31" t="s">
        <v>125</v>
      </c>
      <c r="C25" s="260" t="s">
        <v>128</v>
      </c>
      <c r="D25" s="212" t="s">
        <v>311</v>
      </c>
      <c r="E25" s="228"/>
    </row>
    <row r="26" spans="2:5" ht="15.95" customHeight="1">
      <c r="B26" s="32"/>
      <c r="C26" s="260" t="s">
        <v>129</v>
      </c>
      <c r="D26" s="212" t="s">
        <v>311</v>
      </c>
      <c r="E26" s="228"/>
    </row>
    <row r="27" spans="2:5" ht="15.95" customHeight="1">
      <c r="B27" s="32"/>
      <c r="C27" s="260" t="s">
        <v>130</v>
      </c>
      <c r="D27" s="212" t="s">
        <v>315</v>
      </c>
      <c r="E27" s="228"/>
    </row>
    <row r="28" spans="2:5" ht="15.95" customHeight="1">
      <c r="B28" s="31" t="s">
        <v>229</v>
      </c>
      <c r="C28" s="260" t="s">
        <v>226</v>
      </c>
      <c r="D28" s="212" t="s">
        <v>460</v>
      </c>
      <c r="E28" s="228"/>
    </row>
    <row r="29" spans="2:5" ht="15.95" customHeight="1">
      <c r="B29" s="32"/>
      <c r="C29" s="260" t="s">
        <v>227</v>
      </c>
      <c r="D29" s="212" t="s">
        <v>309</v>
      </c>
      <c r="E29" s="228"/>
    </row>
    <row r="30" spans="2:5" ht="15.95" customHeight="1">
      <c r="B30" s="28"/>
      <c r="C30" s="260" t="s">
        <v>228</v>
      </c>
      <c r="D30" s="193" t="s">
        <v>461</v>
      </c>
      <c r="E30" s="228"/>
    </row>
    <row r="31" spans="2:5" ht="15.95" customHeight="1">
      <c r="B31" s="32"/>
      <c r="C31" s="32"/>
      <c r="D31" s="38"/>
    </row>
    <row r="32" spans="2:5" ht="15.95" customHeight="1">
      <c r="B32" s="32"/>
      <c r="C32" s="32"/>
      <c r="D32" s="38"/>
    </row>
    <row r="33" spans="5:5" ht="15.95" customHeight="1"/>
    <row r="34" spans="5:5" ht="15.95" customHeight="1">
      <c r="E34" s="25"/>
    </row>
    <row r="35" spans="5:5" ht="15.95" customHeight="1">
      <c r="E35" s="25"/>
    </row>
    <row r="36" spans="5:5" ht="15.95" customHeight="1">
      <c r="E36" s="25"/>
    </row>
    <row r="37" spans="5:5" ht="15.95" customHeight="1">
      <c r="E37" s="25"/>
    </row>
    <row r="38" spans="5:5" ht="15.95" customHeight="1">
      <c r="E38" s="25"/>
    </row>
    <row r="39" spans="5:5" ht="15.95" customHeight="1">
      <c r="E39" s="25"/>
    </row>
    <row r="40" spans="5:5" ht="15.95" customHeight="1"/>
  </sheetData>
  <customSheetViews>
    <customSheetView guid="{219EA9BF-B677-D74C-A618-845A184D319B}" scale="150" showGridLines="0">
      <selection activeCell="D4" sqref="D4"/>
      <pageMargins left="0.7" right="0.7" top="0.75" bottom="0.75" header="0.3" footer="0.3"/>
      <pageSetup paperSize="9" orientation="portrait" horizontalDpi="4294967292" verticalDpi="4294967292"/>
    </customSheetView>
  </customSheetViews>
  <dataValidations count="13">
    <dataValidation allowBlank="1" showInputMessage="1" promptTitle="Politique de données" prompt="Veuillez indiquer l’URL directe vers la politique relative aux données ouvertes sur le site Internet national de l’ITIE" sqref="D18" xr:uid="{00000000-0002-0000-0100-000001000000}"/>
    <dataValidation type="decimal" errorStyle="warning" allowBlank="1" showInputMessage="1" showErrorMessage="1" errorTitle="Valeur non numérique " error="Veuillez ne saisir que des chiffres dans cette cellule. _x000a__x000a_Si des informations supplémentaires sont appropriées, veuillez les inclure dans les colonnes appropriées à droite._x000a_" promptTitle="Entreprises déclarantes" prompt="Veuillez saisir le nombre d’entreprises déclarant des paiements versés au gouvernement" sqref="D22" xr:uid="{00000000-0002-0000-0100-000002000000}">
      <formula1>0</formula1>
      <formula2>9999999999999990000</formula2>
    </dataValidation>
    <dataValidation type="decimal" errorStyle="warning" allowBlank="1" showInputMessage="1" showErrorMessage="1" errorTitle="Valeur non numérique " error="Veuillez ne saisir que des chiffres dans cette cellule. _x000a__x000a__x000a_Si des informations supplémentaires sont appropriées, veuillez les inclure dans les colonnes appropriées à droite." promptTitle="Entités gouvernementales " prompt="Veuillez indiquer combien d’entités gouvernementales ont déclaré les revenus perçus" sqref="D21" xr:uid="{00000000-0002-0000-0100-000003000000}">
      <formula1>0</formula1>
      <formula2>9999999999999990000</formula2>
    </dataValidation>
    <dataValidation allowBlank="1" showInputMessage="1" showErrorMessage="1" promptTitle="Fichiers supplémentaires" prompt="Si des fichiers pertinents sur le rapport existent, veuillez en donner la liste ici. S’il en existe plusieurs, copiez-les sur plusieurs lignes" sqref="D19:D20" xr:uid="{00000000-0002-0000-0100-000004000000}"/>
    <dataValidation allowBlank="1" showInputMessage="1" showErrorMessage="1" promptTitle="Fichiers de données (CSV, Excel)" prompt="Veuillez insérer l'URL directe dans les fichiers de données accompagnant le rapport sur le site Internet national de l'ITIE._x000a__x000a_Les fichiers de données font référence aux fichiers Excel, CSV ou similaire. Les PDF ne doivent pas être inclus ici" sqref="D17" xr:uid="{00000000-0002-0000-0100-000005000000}"/>
    <dataValidation allowBlank="1" showInputMessage="1" showErrorMessage="1" promptTitle="URL du Rapport ITIE" prompt="Veuillez insérer l'URL directe vers le Rapport ITIE (ou le dossier de rapport) sur le site Internet national de l'ITIE." sqref="D16" xr:uid="{00000000-0002-0000-0100-000006000000}"/>
    <dataValidation allowBlank="1" showInputMessage="1" promptTitle="Nom de l’entreprise" prompt="Insérez le nom de la société de l'Administrateur Indépendant, recruté pour préparer le Rapport ITIE" sqref="D8:D9" xr:uid="{00000000-0002-0000-0100-000008000000}"/>
    <dataValidation allowBlank="1" showInputMessage="1" promptTitle="Nom du pays" prompt="Veuillez indiquer le nom du pays ici. Texte uniquement" sqref="D5" xr:uid="{00000000-0002-0000-0100-000009000000}"/>
    <dataValidation type="date" allowBlank="1" showInputMessage="1" showErrorMessage="1" errorTitle="Format incorrect" error="Veuillez révisez les informations selon le format spécifié:_x000a_AAAA-MM-JJ" promptTitle="Saisissez la date" prompt="Saisissez la date sous un format spécifique:_x000a_AAAA-MM-JJ" sqref="D6:D7 D10" xr:uid="{00000000-0002-0000-0100-00000A000000}">
      <formula1>36161</formula1>
      <formula2>55153</formula2>
    </dataValidation>
    <dataValidation type="decimal" errorStyle="warning" allowBlank="1" showInputMessage="1" showErrorMessage="1" errorTitle="Valeur non-numerique" error="Veuillez ne saisir que des chiffres dans cette cellule. _x000a__x000a_Si des informations supplémentaires sont appropriées, veuillez les inclure dans les colonnes appropriées à droite." promptTitle="Taux de change/conversion" prompt="Veuillez saisir le taux de change pertinent d’1 USD dans la devise indiquée ci-dessus._x000a__x000a_Si des informations supplémentaires sont pertinentes, veuillez les indiquer dans la section des commentaires._x000a_" sqref="D24" xr:uid="{00000000-0002-0000-0100-00000B000000}">
      <formula1>0</formula1>
      <formula2>9999999999999990000</formula2>
    </dataValidation>
    <dataValidation type="list" showDropDown="1" showErrorMessage="1" errorTitle="Veuillez ne pas modifier" error="Veuillez ne pas modifier ces cellules" sqref="A1:F4 A5:C13 C16:C18 A14:B31 C21:C31 D31:F31 F5:F30" xr:uid="{00000000-0002-0000-0100-00000D000000}">
      <formula1>"#ERROR!"</formula1>
    </dataValidation>
    <dataValidation type="list" showInputMessage="1" showErrorMessage="1" errorTitle="Unvalid entry" error="_x000a_Veuillez sélectionner l’une des options suivantes:_x000a__x000a_Oui_x000a_Non_x000a_Non applicable" promptTitle="Sélectionner l'une des options" prompt="_x000a_Oui_x000a_Non_x000a_Non applicable" sqref="D11:D13 D25:D27" xr:uid="{65A0D531-1D17-42C9-9E8A-099CE04CA223}">
      <formula1>"Oui,Non,Non applicable,&lt;sélectionner l'option&gt;"</formula1>
    </dataValidation>
    <dataValidation allowBlank="1" sqref="D23" xr:uid="{12715FB5-2FF9-441B-8980-F3EB44ED01CE}"/>
  </dataValidations>
  <hyperlinks>
    <hyperlink ref="D16" r:id="rId1" xr:uid="{5BF1D802-75E9-4718-8EC5-A0D453E8EBF9}"/>
    <hyperlink ref="D30" r:id="rId2" xr:uid="{196BC71A-5519-4631-BB27-0557053D2DBC}"/>
  </hyperlinks>
  <pageMargins left="0.75" right="0.75" top="1" bottom="1" header="0.5" footer="0.5"/>
  <pageSetup paperSize="9" orientation="portrait" horizontalDpi="4294967292" verticalDpi="4294967292"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O63"/>
  <sheetViews>
    <sheetView showGridLines="0" zoomScale="80" zoomScaleNormal="80" workbookViewId="0">
      <selection activeCell="C71" sqref="C70:C71"/>
    </sheetView>
  </sheetViews>
  <sheetFormatPr baseColWidth="10" defaultColWidth="3.5" defaultRowHeight="12.75"/>
  <cols>
    <col min="1" max="1" width="3.5" style="25"/>
    <col min="2" max="2" width="63.125" style="25" customWidth="1"/>
    <col min="3" max="3" width="69.625" style="25" customWidth="1"/>
    <col min="4" max="5" width="32.5" style="25" customWidth="1"/>
    <col min="6" max="6" width="62.375" style="25" customWidth="1"/>
    <col min="7" max="7" width="51.5" style="26" customWidth="1"/>
    <col min="8" max="8" width="46.5" style="26" customWidth="1"/>
    <col min="9" max="16384" width="3.5" style="25"/>
  </cols>
  <sheetData>
    <row r="2" spans="1:15" ht="26.25">
      <c r="B2" s="27" t="s">
        <v>131</v>
      </c>
    </row>
    <row r="3" spans="1:15">
      <c r="B3" s="40"/>
    </row>
    <row r="4" spans="1:15" ht="13.5" thickBot="1">
      <c r="D4" s="54" t="s">
        <v>280</v>
      </c>
      <c r="E4" s="54" t="s">
        <v>233</v>
      </c>
      <c r="F4" s="54" t="s">
        <v>234</v>
      </c>
      <c r="G4" s="124" t="s">
        <v>298</v>
      </c>
      <c r="H4" s="33"/>
    </row>
    <row r="5" spans="1:15">
      <c r="B5" s="31" t="s">
        <v>230</v>
      </c>
      <c r="C5" s="29" t="s">
        <v>290</v>
      </c>
      <c r="D5" s="267">
        <v>91046</v>
      </c>
      <c r="E5" s="268" t="s">
        <v>316</v>
      </c>
      <c r="F5" s="269" t="s">
        <v>317</v>
      </c>
      <c r="G5" s="228"/>
    </row>
    <row r="6" spans="1:15">
      <c r="B6" s="39" t="s">
        <v>231</v>
      </c>
      <c r="C6" s="29" t="s">
        <v>291</v>
      </c>
      <c r="D6" s="270">
        <v>2417773</v>
      </c>
      <c r="E6" s="271" t="s">
        <v>316</v>
      </c>
      <c r="F6" s="272" t="s">
        <v>317</v>
      </c>
      <c r="G6" s="228"/>
    </row>
    <row r="7" spans="1:15">
      <c r="A7" s="176"/>
      <c r="B7" s="32"/>
      <c r="C7" s="29" t="s">
        <v>292</v>
      </c>
      <c r="D7" s="270">
        <v>17728</v>
      </c>
      <c r="E7" s="271" t="s">
        <v>316</v>
      </c>
      <c r="F7" s="272" t="s">
        <v>318</v>
      </c>
      <c r="G7" s="228"/>
      <c r="O7" s="176"/>
    </row>
    <row r="8" spans="1:15">
      <c r="B8" s="32"/>
      <c r="C8" s="29" t="s">
        <v>293</v>
      </c>
      <c r="D8" s="270">
        <v>829695</v>
      </c>
      <c r="E8" s="271" t="s">
        <v>316</v>
      </c>
      <c r="F8" s="272" t="s">
        <v>318</v>
      </c>
      <c r="G8" s="228"/>
    </row>
    <row r="9" spans="1:15">
      <c r="B9" s="32"/>
      <c r="C9" s="29" t="s">
        <v>294</v>
      </c>
      <c r="D9" s="270">
        <f>59249+29178+15694</f>
        <v>104121</v>
      </c>
      <c r="E9" s="271" t="s">
        <v>316</v>
      </c>
      <c r="F9" s="272" t="s">
        <v>468</v>
      </c>
      <c r="G9" s="228"/>
    </row>
    <row r="10" spans="1:15">
      <c r="B10" s="32"/>
      <c r="C10" s="29" t="s">
        <v>295</v>
      </c>
      <c r="D10" s="270">
        <v>468915</v>
      </c>
      <c r="E10" s="271" t="s">
        <v>316</v>
      </c>
      <c r="F10" s="272" t="s">
        <v>468</v>
      </c>
      <c r="G10" s="228"/>
    </row>
    <row r="11" spans="1:15" ht="25.5">
      <c r="B11" s="31" t="s">
        <v>273</v>
      </c>
      <c r="C11" s="29" t="s">
        <v>319</v>
      </c>
      <c r="D11" s="270">
        <v>1150194</v>
      </c>
      <c r="E11" s="271" t="s">
        <v>303</v>
      </c>
      <c r="F11" s="272" t="s">
        <v>467</v>
      </c>
      <c r="G11" s="228"/>
    </row>
    <row r="12" spans="1:15" ht="25.5">
      <c r="B12" s="32" t="s">
        <v>232</v>
      </c>
      <c r="C12" s="29" t="s">
        <v>320</v>
      </c>
      <c r="D12" s="270">
        <v>71822.31</v>
      </c>
      <c r="E12" s="271" t="s">
        <v>316</v>
      </c>
      <c r="F12" s="272" t="s">
        <v>467</v>
      </c>
      <c r="G12" s="228"/>
    </row>
    <row r="13" spans="1:15" ht="25.5">
      <c r="B13" s="39" t="s">
        <v>231</v>
      </c>
      <c r="C13" s="29" t="s">
        <v>321</v>
      </c>
      <c r="D13" s="270">
        <f>1013675+551730</f>
        <v>1565405</v>
      </c>
      <c r="E13" s="271" t="s">
        <v>303</v>
      </c>
      <c r="F13" s="272" t="s">
        <v>467</v>
      </c>
      <c r="G13" s="228"/>
    </row>
    <row r="14" spans="1:15" ht="25.5">
      <c r="B14" s="39"/>
      <c r="C14" s="29" t="s">
        <v>322</v>
      </c>
      <c r="D14" s="270">
        <v>50689.79</v>
      </c>
      <c r="E14" s="271" t="s">
        <v>316</v>
      </c>
      <c r="F14" s="272" t="s">
        <v>467</v>
      </c>
      <c r="G14" s="228"/>
    </row>
    <row r="15" spans="1:15" ht="25.5">
      <c r="B15" s="39"/>
      <c r="C15" s="29" t="s">
        <v>325</v>
      </c>
      <c r="D15" s="270">
        <f>7047+35478</f>
        <v>42525</v>
      </c>
      <c r="E15" s="271" t="s">
        <v>327</v>
      </c>
      <c r="F15" s="272" t="s">
        <v>467</v>
      </c>
      <c r="G15" s="228"/>
    </row>
    <row r="16" spans="1:15" ht="25.5">
      <c r="B16" s="39"/>
      <c r="C16" s="29" t="s">
        <v>326</v>
      </c>
      <c r="D16" s="270">
        <v>730.21</v>
      </c>
      <c r="E16" s="271" t="s">
        <v>316</v>
      </c>
      <c r="F16" s="272" t="s">
        <v>467</v>
      </c>
      <c r="G16" s="228"/>
    </row>
    <row r="17" spans="2:7" ht="25.5">
      <c r="B17" s="39"/>
      <c r="C17" s="29" t="s">
        <v>323</v>
      </c>
      <c r="D17" s="270">
        <v>25285</v>
      </c>
      <c r="E17" s="271" t="s">
        <v>303</v>
      </c>
      <c r="F17" s="272" t="s">
        <v>467</v>
      </c>
      <c r="G17" s="228"/>
    </row>
    <row r="18" spans="2:7" ht="25.5">
      <c r="B18" s="39"/>
      <c r="C18" s="29" t="s">
        <v>324</v>
      </c>
      <c r="D18" s="270">
        <v>329.97</v>
      </c>
      <c r="E18" s="271" t="s">
        <v>316</v>
      </c>
      <c r="F18" s="272" t="s">
        <v>467</v>
      </c>
      <c r="G18" s="228"/>
    </row>
    <row r="19" spans="2:7" ht="25.5">
      <c r="B19" s="39"/>
      <c r="C19" s="29" t="s">
        <v>328</v>
      </c>
      <c r="D19" s="270">
        <f>157183+61170</f>
        <v>218353</v>
      </c>
      <c r="E19" s="271" t="s">
        <v>327</v>
      </c>
      <c r="F19" s="272" t="s">
        <v>467</v>
      </c>
      <c r="G19" s="228"/>
    </row>
    <row r="20" spans="2:7" ht="25.5">
      <c r="B20" s="39"/>
      <c r="C20" s="29" t="s">
        <v>329</v>
      </c>
      <c r="D20" s="270">
        <v>13.51</v>
      </c>
      <c r="E20" s="271" t="s">
        <v>316</v>
      </c>
      <c r="F20" s="272" t="s">
        <v>467</v>
      </c>
      <c r="G20" s="228"/>
    </row>
    <row r="21" spans="2:7" ht="25.5">
      <c r="B21" s="39"/>
      <c r="C21" s="29" t="s">
        <v>330</v>
      </c>
      <c r="D21" s="270">
        <f>16104+2175+36120</f>
        <v>54399</v>
      </c>
      <c r="E21" s="271" t="s">
        <v>327</v>
      </c>
      <c r="F21" s="272" t="s">
        <v>467</v>
      </c>
      <c r="G21" s="228"/>
    </row>
    <row r="22" spans="2:7" ht="25.5">
      <c r="B22" s="39"/>
      <c r="C22" s="29" t="s">
        <v>331</v>
      </c>
      <c r="D22" s="270">
        <v>5.44</v>
      </c>
      <c r="E22" s="271" t="s">
        <v>316</v>
      </c>
      <c r="F22" s="272" t="s">
        <v>467</v>
      </c>
      <c r="G22" s="228"/>
    </row>
    <row r="23" spans="2:7" ht="25.5">
      <c r="B23" s="39"/>
      <c r="C23" s="29" t="s">
        <v>332</v>
      </c>
      <c r="D23" s="270">
        <v>40711</v>
      </c>
      <c r="E23" s="271" t="s">
        <v>327</v>
      </c>
      <c r="F23" s="272" t="s">
        <v>467</v>
      </c>
      <c r="G23" s="228"/>
    </row>
    <row r="24" spans="2:7" ht="25.5">
      <c r="B24" s="39"/>
      <c r="C24" s="29" t="s">
        <v>333</v>
      </c>
      <c r="D24" s="270">
        <v>4.07</v>
      </c>
      <c r="E24" s="271" t="s">
        <v>316</v>
      </c>
      <c r="F24" s="272" t="s">
        <v>467</v>
      </c>
      <c r="G24" s="228"/>
    </row>
    <row r="25" spans="2:7" ht="25.5">
      <c r="B25" s="39"/>
      <c r="C25" s="29" t="s">
        <v>334</v>
      </c>
      <c r="D25" s="270">
        <v>7195</v>
      </c>
      <c r="E25" s="271" t="s">
        <v>327</v>
      </c>
      <c r="F25" s="272" t="s">
        <v>467</v>
      </c>
      <c r="G25" s="228"/>
    </row>
    <row r="26" spans="2:7" ht="25.5">
      <c r="B26" s="39"/>
      <c r="C26" s="29" t="s">
        <v>335</v>
      </c>
      <c r="D26" s="270">
        <v>0.72</v>
      </c>
      <c r="E26" s="271" t="s">
        <v>316</v>
      </c>
      <c r="F26" s="272" t="s">
        <v>467</v>
      </c>
      <c r="G26" s="228"/>
    </row>
    <row r="27" spans="2:7" ht="25.5">
      <c r="B27" s="31" t="s">
        <v>235</v>
      </c>
      <c r="C27" s="29" t="s">
        <v>319</v>
      </c>
      <c r="D27" s="270">
        <v>939293</v>
      </c>
      <c r="E27" s="271" t="s">
        <v>303</v>
      </c>
      <c r="F27" s="272" t="s">
        <v>467</v>
      </c>
      <c r="G27" s="228"/>
    </row>
    <row r="28" spans="2:7" ht="25.5">
      <c r="B28" s="39" t="s">
        <v>236</v>
      </c>
      <c r="C28" s="29" t="s">
        <v>320</v>
      </c>
      <c r="D28" s="270">
        <v>56738.35</v>
      </c>
      <c r="E28" s="271" t="s">
        <v>316</v>
      </c>
      <c r="F28" s="272" t="s">
        <v>467</v>
      </c>
      <c r="G28" s="228"/>
    </row>
    <row r="29" spans="2:7" ht="25.5">
      <c r="B29" s="39" t="s">
        <v>231</v>
      </c>
      <c r="C29" s="29" t="s">
        <v>321</v>
      </c>
      <c r="D29" s="270">
        <f>377896+460735</f>
        <v>838631</v>
      </c>
      <c r="E29" s="271" t="s">
        <v>303</v>
      </c>
      <c r="F29" s="272" t="s">
        <v>467</v>
      </c>
      <c r="G29" s="228"/>
    </row>
    <row r="30" spans="2:7" ht="25.5">
      <c r="B30" s="39"/>
      <c r="C30" s="29" t="s">
        <v>322</v>
      </c>
      <c r="D30" s="270">
        <v>37507.65</v>
      </c>
      <c r="E30" s="271" t="s">
        <v>316</v>
      </c>
      <c r="F30" s="272" t="s">
        <v>467</v>
      </c>
      <c r="G30" s="228"/>
    </row>
    <row r="31" spans="2:7" ht="25.5">
      <c r="B31" s="39"/>
      <c r="C31" s="29" t="s">
        <v>337</v>
      </c>
      <c r="D31" s="270">
        <f>10357+5220</f>
        <v>15577</v>
      </c>
      <c r="E31" s="271" t="s">
        <v>340</v>
      </c>
      <c r="F31" s="272" t="s">
        <v>467</v>
      </c>
      <c r="G31" s="228"/>
    </row>
    <row r="32" spans="2:7" ht="25.5">
      <c r="B32" s="39"/>
      <c r="C32" s="29" t="s">
        <v>336</v>
      </c>
      <c r="D32" s="270">
        <v>15693.76</v>
      </c>
      <c r="E32" s="271" t="s">
        <v>316</v>
      </c>
      <c r="F32" s="272" t="s">
        <v>467</v>
      </c>
      <c r="G32" s="228"/>
    </row>
    <row r="33" spans="2:8" ht="25.5">
      <c r="B33" s="39"/>
      <c r="C33" s="29" t="s">
        <v>323</v>
      </c>
      <c r="D33" s="270">
        <v>70000</v>
      </c>
      <c r="E33" s="271" t="s">
        <v>303</v>
      </c>
      <c r="F33" s="272" t="s">
        <v>467</v>
      </c>
      <c r="G33" s="228"/>
    </row>
    <row r="34" spans="2:8" ht="25.5">
      <c r="B34" s="39"/>
      <c r="C34" s="29" t="s">
        <v>324</v>
      </c>
      <c r="D34" s="270">
        <v>1295</v>
      </c>
      <c r="E34" s="271" t="s">
        <v>316</v>
      </c>
      <c r="F34" s="272" t="s">
        <v>467</v>
      </c>
      <c r="G34" s="228"/>
    </row>
    <row r="35" spans="2:8" ht="25.5">
      <c r="B35" s="39"/>
      <c r="C35" s="29" t="s">
        <v>338</v>
      </c>
      <c r="D35" s="270">
        <v>1433</v>
      </c>
      <c r="E35" s="271" t="s">
        <v>303</v>
      </c>
      <c r="F35" s="272" t="s">
        <v>467</v>
      </c>
      <c r="G35" s="228"/>
    </row>
    <row r="36" spans="2:8" ht="25.5">
      <c r="B36" s="39"/>
      <c r="C36" s="29" t="s">
        <v>339</v>
      </c>
      <c r="D36" s="270">
        <v>176.94</v>
      </c>
      <c r="E36" s="271" t="s">
        <v>316</v>
      </c>
      <c r="F36" s="272" t="s">
        <v>467</v>
      </c>
      <c r="G36" s="228"/>
    </row>
    <row r="37" spans="2:8" ht="25.5">
      <c r="B37" s="31" t="s">
        <v>237</v>
      </c>
      <c r="C37" s="29" t="s">
        <v>238</v>
      </c>
      <c r="D37" s="279" t="s">
        <v>311</v>
      </c>
      <c r="E37" s="280"/>
      <c r="F37" s="272" t="s">
        <v>471</v>
      </c>
      <c r="G37" s="228"/>
      <c r="H37" s="25"/>
    </row>
    <row r="38" spans="2:8" ht="24" customHeight="1">
      <c r="B38" s="39" t="s">
        <v>132</v>
      </c>
      <c r="C38" s="29" t="s">
        <v>197</v>
      </c>
      <c r="D38" s="283" t="s">
        <v>462</v>
      </c>
      <c r="E38" s="284"/>
      <c r="F38" s="214"/>
      <c r="G38" s="228"/>
      <c r="H38" s="25"/>
    </row>
    <row r="39" spans="2:8" ht="37.5" customHeight="1">
      <c r="B39" s="32"/>
      <c r="C39" s="29" t="s">
        <v>274</v>
      </c>
      <c r="D39" s="285" t="s">
        <v>341</v>
      </c>
      <c r="E39" s="286"/>
      <c r="F39" s="213"/>
      <c r="G39" s="228"/>
      <c r="H39" s="25"/>
    </row>
    <row r="40" spans="2:8">
      <c r="B40" s="39"/>
      <c r="C40" s="29" t="s">
        <v>275</v>
      </c>
      <c r="D40" s="223"/>
      <c r="E40" s="219"/>
      <c r="F40" s="213"/>
      <c r="G40" s="228"/>
      <c r="H40" s="25"/>
    </row>
    <row r="41" spans="2:8">
      <c r="B41" s="35" t="s">
        <v>239</v>
      </c>
      <c r="C41" s="36" t="s">
        <v>198</v>
      </c>
      <c r="D41" s="222" t="s">
        <v>342</v>
      </c>
      <c r="E41" s="218"/>
      <c r="F41" s="215"/>
      <c r="G41" s="228"/>
      <c r="H41" s="25"/>
    </row>
    <row r="42" spans="2:8">
      <c r="B42" s="39" t="s">
        <v>240</v>
      </c>
      <c r="C42" s="36" t="s">
        <v>199</v>
      </c>
      <c r="D42" s="222" t="s">
        <v>311</v>
      </c>
      <c r="E42" s="218"/>
      <c r="F42" s="215" t="s">
        <v>343</v>
      </c>
      <c r="G42" s="228"/>
      <c r="H42" s="25"/>
    </row>
    <row r="43" spans="2:8">
      <c r="B43" s="34"/>
      <c r="C43" s="29" t="s">
        <v>276</v>
      </c>
      <c r="D43" s="223"/>
      <c r="E43" s="219"/>
      <c r="F43" s="213"/>
      <c r="G43" s="228"/>
      <c r="H43" s="25"/>
    </row>
    <row r="44" spans="2:8" ht="25.5">
      <c r="B44" s="35" t="s">
        <v>241</v>
      </c>
      <c r="C44" s="36" t="s">
        <v>133</v>
      </c>
      <c r="D44" s="265" t="s">
        <v>311</v>
      </c>
      <c r="E44" s="217"/>
      <c r="F44" s="275" t="s">
        <v>465</v>
      </c>
      <c r="G44" s="228"/>
      <c r="H44" s="25"/>
    </row>
    <row r="45" spans="2:8">
      <c r="B45" s="35" t="s">
        <v>242</v>
      </c>
      <c r="C45" s="36" t="s">
        <v>187</v>
      </c>
      <c r="D45" s="223" t="s">
        <v>315</v>
      </c>
      <c r="E45" s="219"/>
      <c r="F45" s="213"/>
      <c r="G45" s="228"/>
      <c r="H45" s="25"/>
    </row>
    <row r="46" spans="2:8" ht="25.5">
      <c r="B46" s="273" t="s">
        <v>243</v>
      </c>
      <c r="C46" s="274" t="s">
        <v>245</v>
      </c>
      <c r="D46" s="279" t="s">
        <v>311</v>
      </c>
      <c r="E46" s="280"/>
      <c r="F46" s="275" t="s">
        <v>344</v>
      </c>
      <c r="G46" s="228"/>
      <c r="H46" s="25"/>
    </row>
    <row r="47" spans="2:8" ht="25.5">
      <c r="B47" s="276" t="s">
        <v>135</v>
      </c>
      <c r="C47" s="274" t="s">
        <v>244</v>
      </c>
      <c r="D47" s="279" t="s">
        <v>463</v>
      </c>
      <c r="E47" s="280"/>
      <c r="F47" s="275" t="s">
        <v>344</v>
      </c>
      <c r="G47" s="228"/>
      <c r="H47" s="25"/>
    </row>
    <row r="48" spans="2:8">
      <c r="B48" s="94"/>
      <c r="C48" s="36" t="s">
        <v>188</v>
      </c>
      <c r="D48" s="285" t="s">
        <v>464</v>
      </c>
      <c r="E48" s="287"/>
      <c r="F48" s="211" t="s">
        <v>345</v>
      </c>
      <c r="G48" s="228"/>
      <c r="H48" s="25"/>
    </row>
    <row r="49" spans="2:8" ht="13.5" thickBot="1">
      <c r="B49" s="96"/>
      <c r="C49" s="37" t="s">
        <v>134</v>
      </c>
      <c r="D49" s="221"/>
      <c r="E49" s="216"/>
      <c r="F49" s="210"/>
      <c r="G49" s="228"/>
    </row>
    <row r="50" spans="2:8">
      <c r="B50" s="94"/>
      <c r="C50" s="94"/>
      <c r="D50" s="95"/>
      <c r="E50" s="95"/>
      <c r="F50" s="95"/>
      <c r="G50" s="25"/>
      <c r="H50" s="25"/>
    </row>
    <row r="51" spans="2:8" ht="13.5" thickBot="1">
      <c r="D51" s="55" t="s">
        <v>279</v>
      </c>
      <c r="E51" s="55"/>
      <c r="G51" s="25"/>
      <c r="H51" s="25"/>
    </row>
    <row r="52" spans="2:8">
      <c r="B52" s="31" t="s">
        <v>246</v>
      </c>
      <c r="C52" s="29" t="s">
        <v>247</v>
      </c>
      <c r="D52" s="281" t="s">
        <v>452</v>
      </c>
      <c r="E52" s="282"/>
      <c r="F52" s="199"/>
      <c r="G52" s="228"/>
    </row>
    <row r="53" spans="2:8">
      <c r="B53" s="39" t="s">
        <v>231</v>
      </c>
      <c r="C53" s="28" t="s">
        <v>277</v>
      </c>
      <c r="D53" s="227"/>
      <c r="E53" s="220"/>
      <c r="F53" s="198"/>
      <c r="G53" s="228"/>
    </row>
    <row r="54" spans="2:8">
      <c r="B54" s="28"/>
      <c r="C54" s="28" t="s">
        <v>248</v>
      </c>
      <c r="D54" s="227"/>
      <c r="E54" s="200"/>
      <c r="F54" s="198"/>
      <c r="G54" s="228"/>
    </row>
    <row r="55" spans="2:8">
      <c r="B55" s="31" t="s">
        <v>249</v>
      </c>
      <c r="C55" s="28" t="s">
        <v>247</v>
      </c>
      <c r="D55" s="277" t="s">
        <v>311</v>
      </c>
      <c r="E55" s="278"/>
      <c r="F55" s="212" t="s">
        <v>346</v>
      </c>
      <c r="G55" s="228"/>
    </row>
    <row r="56" spans="2:8">
      <c r="B56" s="31" t="s">
        <v>250</v>
      </c>
      <c r="C56" s="28" t="s">
        <v>252</v>
      </c>
      <c r="D56" s="277" t="s">
        <v>311</v>
      </c>
      <c r="E56" s="278"/>
      <c r="F56" s="212"/>
      <c r="G56" s="228"/>
    </row>
    <row r="57" spans="2:8">
      <c r="B57" s="96" t="s">
        <v>251</v>
      </c>
      <c r="C57" s="28" t="s">
        <v>278</v>
      </c>
      <c r="D57" s="266">
        <f>182579626/1000000</f>
        <v>182.57962599999999</v>
      </c>
      <c r="E57" s="271" t="s">
        <v>316</v>
      </c>
      <c r="F57" s="212" t="s">
        <v>347</v>
      </c>
      <c r="G57" s="228"/>
    </row>
    <row r="58" spans="2:8">
      <c r="B58" s="32" t="s">
        <v>254</v>
      </c>
      <c r="C58" s="28" t="s">
        <v>253</v>
      </c>
      <c r="D58" s="277" t="s">
        <v>310</v>
      </c>
      <c r="E58" s="278"/>
      <c r="F58" s="212"/>
      <c r="G58" s="228"/>
    </row>
    <row r="59" spans="2:8">
      <c r="B59" s="96" t="s">
        <v>251</v>
      </c>
      <c r="C59" s="28" t="s">
        <v>278</v>
      </c>
      <c r="D59" s="226"/>
      <c r="E59" s="200"/>
      <c r="F59" s="212"/>
      <c r="G59" s="228"/>
    </row>
    <row r="60" spans="2:8">
      <c r="B60" s="32" t="s">
        <v>258</v>
      </c>
      <c r="C60" s="28" t="s">
        <v>257</v>
      </c>
      <c r="D60" s="277" t="s">
        <v>311</v>
      </c>
      <c r="E60" s="278"/>
      <c r="F60" s="212"/>
      <c r="G60" s="228"/>
    </row>
    <row r="61" spans="2:8">
      <c r="B61" s="96" t="s">
        <v>251</v>
      </c>
      <c r="C61" s="28" t="s">
        <v>278</v>
      </c>
      <c r="D61" s="225">
        <f>31145051/1000000</f>
        <v>31.145050999999999</v>
      </c>
      <c r="E61" s="271" t="s">
        <v>316</v>
      </c>
      <c r="F61" s="197" t="s">
        <v>349</v>
      </c>
      <c r="G61" s="228"/>
    </row>
    <row r="62" spans="2:8">
      <c r="B62" s="32" t="s">
        <v>255</v>
      </c>
      <c r="C62" s="28" t="s">
        <v>256</v>
      </c>
      <c r="D62" s="277" t="s">
        <v>311</v>
      </c>
      <c r="E62" s="278"/>
      <c r="F62" s="197"/>
      <c r="G62" s="228"/>
    </row>
    <row r="63" spans="2:8" ht="13.5" thickBot="1">
      <c r="B63" s="96" t="s">
        <v>251</v>
      </c>
      <c r="C63" s="28" t="s">
        <v>278</v>
      </c>
      <c r="D63" s="224">
        <f>642032936/1000000</f>
        <v>642.03293599999995</v>
      </c>
      <c r="E63" s="271" t="s">
        <v>316</v>
      </c>
      <c r="F63" s="196" t="s">
        <v>350</v>
      </c>
      <c r="G63" s="228"/>
    </row>
  </sheetData>
  <sheetProtection formatCells="0" formatColumns="0" formatRows="0" insertColumns="0" insertRows="0" insertHyperlinks="0" deleteColumns="0" deleteRows="0" sort="0" autoFilter="0" pivotTables="0"/>
  <customSheetViews>
    <customSheetView guid="{219EA9BF-B677-D74C-A618-845A184D319B}" showGridLines="0" topLeftCell="A3">
      <selection activeCell="D4" sqref="D4"/>
      <pageMargins left="0.7" right="0.7" top="0.75" bottom="0.75" header="0.3" footer="0.3"/>
      <pageSetup paperSize="9" orientation="portrait" horizontalDpi="4294967292" verticalDpi="4294967292"/>
    </customSheetView>
  </customSheetViews>
  <mergeCells count="12">
    <mergeCell ref="D60:E60"/>
    <mergeCell ref="D62:E62"/>
    <mergeCell ref="D46:E46"/>
    <mergeCell ref="D37:E37"/>
    <mergeCell ref="D47:E47"/>
    <mergeCell ref="D52:E52"/>
    <mergeCell ref="D56:E56"/>
    <mergeCell ref="D58:E58"/>
    <mergeCell ref="D55:E55"/>
    <mergeCell ref="D38:E38"/>
    <mergeCell ref="D39:E39"/>
    <mergeCell ref="D48:E48"/>
  </mergeCells>
  <dataValidations xWindow="879" yWindow="364" count="28">
    <dataValidation allowBlank="1" sqref="F38 F61 D41 D44" xr:uid="{00000000-0002-0000-0200-000000000000}"/>
    <dataValidation type="list" showDropDown="1" showErrorMessage="1" errorTitle="Veuillez ne pas modifier " error="Veuillez ne pas modifier ces cellules" sqref="C4:C10 C37:C48 D1:H4 B1:B64 C52:C63" xr:uid="{00000000-0002-0000-0200-000001000000}">
      <formula1>"#ERROR!"</formula1>
    </dataValidation>
    <dataValidation allowBlank="1" showInputMessage="1" promptTitle="Nom du registre" prompt="Veuillez saisir le nom du registre." sqref="E41:E42 D42 D49:E49" xr:uid="{00000000-0002-0000-0200-000002000000}"/>
    <dataValidation type="list" allowBlank="1" showInputMessage="1" showErrorMessage="1" errorTitle="Saisie erronée" error="_x000a_Veuillez choisir parmi les réponses suivantes :_x000a__x000a_Oui_x000a_Non_x000a_En partie_x000a_Sans objet_x000a_" promptTitle="Choisir parmi les suivants" prompt="_x000a_Oui_x000a_Non_x000a_En partie_x000a_Sans objet" sqref="D37:E37 D52:E52 D55:E56 D47:E47 D60:E60 D62:E62" xr:uid="{00000000-0002-0000-0200-000003000000}">
      <formula1>"Oui,Non,En partie,Sans objet,&lt;sélectionner l'option&gt;"</formula1>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E11 E53 E13 E33 E17 E29 E35 E27" xr:uid="{00000000-0002-0000-0200-000005000000}">
      <formula1>"&lt;Selectionner unité&gt;,Sm3,Sm3 o.e.,Barils,Tonnes,oz,carats,Scf"</formula1>
    </dataValidation>
    <dataValidation type="decimal" errorStyle="warning" operator="greaterThan" allowBlank="1" showInputMessage="1" showErrorMessage="1" errorTitle="Valeur non numérique " error="Entrez uniquement les chiffres de cette cellule. Ajoutez des informations supplémentaires à la section des commentaires." promptTitle="Total des exportations" prompt="Il s'agit des exportations totales pour l'année en question, y compris les revenus provenant de secteurs non extractifs._x000a__x000a_Veuillez entrer uniquement les chiffres dans cette cellule. Ajoutez des informations supplémentaires à la section des commentaires." sqref="D10" xr:uid="{00000000-0002-0000-0200-000006000000}">
      <formula1>2</formula1>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 promptTitle="Transferts infranationaux" prompt="Veuillez entrer uniquement les chiffres dans cette cellule. Ajoutez des informations supplémentaires à la section des commentaires._x000a_" sqref="D63" xr:uid="{00000000-0002-0000-0200-000007000000}">
      <formula1>2</formula1>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 promptTitle="Paiements infranationaux" prompt="Veuillez entrer uniquement les chiffres dans cette cellule. Ajoutez des informations supplémentaires à la section des commentaires." sqref="D61" xr:uid="{00000000-0002-0000-0200-000008000000}">
      <formula1>2</formula1>
    </dataValidation>
    <dataValidation type="decimal" errorStyle="warning" operator="greaterThan" allowBlank="1" showInputMessage="1" showErrorMessage="1" errorTitle="Valeur non numérique" error="Veuillez ne saisir que des chiffres dans cette cellule. _x000a__x000a_Si des informations supplémentaires sont appropriées, veuillez les inclure dans les colonnes appropriées à droite." promptTitle="Revenus provenant du transport" prompt="Veuillez entrer uniquement les chiffres dans cette cellule. Ajoutez des informations supplémentaires à la section des commentaires." sqref="D59" xr:uid="{00000000-0002-0000-0200-000009000000}">
      <formula1>2</formula1>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 promptTitle="Dépenses sociales" prompt="Veuillez entrer uniquement les chiffres dans cette cellule. Ajoutez des informations supplémentaires à la section des commentaires." sqref="D57" xr:uid="{00000000-0002-0000-0200-00000A000000}">
      <formula1>2</formula1>
    </dataValidation>
    <dataValidation allowBlank="1" showInputMessage="1" promptTitle="Source" prompt="Veuillez indiquer la source d'information, en tant que section du Rapport ITIE." sqref="F52:F60 F46:F47 F43:F44 F62:F63 F5:F37" xr:uid="{00000000-0002-0000-0200-00000B000000}"/>
    <dataValidation allowBlank="1" showInputMessage="1" promptTitle="Octroi de licences" prompt="Veuillez saisir le nom de la source des informations sur l'octroi et/ou le transfert des licences." sqref="E44" xr:uid="{00000000-0002-0000-0200-00000C000000}"/>
    <dataValidation allowBlank="1" showInputMessage="1" promptTitle="Si non, donner une explication" prompt="Si les registres sont incomplets ou manquants, veuillez préciser pourquoi ou insérer tout commentaire supplémentaire y afférent ici." sqref="D43:E43" xr:uid="{00000000-0002-0000-0200-00000D000000}"/>
    <dataValidation allowBlank="1" showInputMessage="1" showErrorMessage="1" promptTitle="URL du registre" prompt="Veuillez indiquer l’URL directe vers le registre._x000a_Veuillez fournir toute information supplémentaire dans la section des commentaires." sqref="F41:F42 F49" xr:uid="{00000000-0002-0000-0200-00000E000000}"/>
    <dataValidation allowBlank="1" showInputMessage="1" promptTitle="URL des autres rapports" prompt="Veuillez saisir l'URL directe vers les autres documents consignant les revenus tirés des industries extractives." sqref="F40" xr:uid="{00000000-0002-0000-0200-00000F000000}"/>
    <dataValidation allowBlank="1" showInputMessage="1" promptTitle="Autres rapports financiers" prompt="Veuillez saisir le nom des autres documents consignant les revenus tirés des industries extractives." sqref="D40:E40" xr:uid="{00000000-0002-0000-0200-000010000000}"/>
    <dataValidation allowBlank="1" showInputMessage="1" promptTitle="Saisir l'URL directe " prompt="Veuillez saisir l'URL directe vers les comptes/ le budget du gouvernement, consignant les revenus tirés des industries extractives." sqref="F39" xr:uid="{00000000-0002-0000-0200-000011000000}"/>
    <dataValidation allowBlank="1" showInputMessage="1" promptTitle="Comptes/ budget du gouvernement" prompt="Veuillez saisir le nom des comptes/ du budget du gouvernement, consignant les revenus tirés des industries extractives." sqref="D39" xr:uid="{00000000-0002-0000-0200-000012000000}"/>
    <dataValidation allowBlank="1" showInputMessage="1" showErrorMessage="1" promptTitle=" Si non, donner une explication" prompt="Si les revenus des industries extractives ne sont pas comptabilisés dans les comptes ou les budgets du gouvernement, veuillez préciser pourquoi ou insérer tout commentaire supplémentaire y afférent ici." sqref="D38" xr:uid="{00000000-0002-0000-0200-000015000000}"/>
    <dataValidation type="decimal" errorStyle="warning" operator="greaterThan" allowBlank="1" showInputMessage="1" showErrorMessage="1" errorTitle="Valeur non numérique " error="Veuillez entrer uniquement les chiffres dans cette cellule. Ajoutez des informations supplémentaires à la section des commentaires." promptTitle="Revenus du gouvernment" prompt="Cela se rapporte au total des revenus gouvernementaux de l'année concernée, y compris les revenus tirés des secteurs non extractifs._x000a__x000a_Entrer uniquement les chiffres dans cette cellule. Ajoutez des informations supplémentaires à la section des commentaires" sqref="D8" xr:uid="{00000000-0002-0000-0200-000017000000}">
      <formula1>2</formula1>
    </dataValidation>
    <dataValidation type="decimal" errorStyle="warning" operator="greaterThan" allowBlank="1" showInputMessage="1" showErrorMessage="1" errorTitle="Valeur non numérique" error="Veuillez entrer uniquement les chiffres dans cette cellule. Ajoutez des informations supplémentaires à la section des commentaires." promptTitle="Gouvernement revenus-extractifs" prompt="Cela se rapporte aux revenus gouvernementaux provenant du secteur extractif, y compris les revenus non rapprochés._x000a__x000a_Veuillez entrer uniquement les chiffres dans cette cellule. Ajoutez des informations supplémentaires à la section des commentaires." sqref="D7" xr:uid="{00000000-0002-0000-0200-000018000000}">
      <formula1>2</formula1>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_x000a_" promptTitle="Produit intérieur brut" prompt="Cela se rapporte au produit intérieur brut, en USD courants ou en devise locale._x000a__x000a_Veuillez ne saisir que des chiffres dans cette cellule. Si d'autres informations doivent être fournies, veuillez les inclure dans la section des commentaires." sqref="D6" xr:uid="{00000000-0002-0000-0200-000019000000}">
      <formula1>2</formula1>
    </dataValidation>
    <dataValidation type="decimal" errorStyle="warning" operator="greaterThan" allowBlank="1" showInputMessage="1" showErrorMessage="1" errorTitle="Valeur non numérique détectée" error="Veuillez ne saisir que des chiffres dans cette cellule. _x000a__x000a_Si des informations supplémentaires sont appropriées, veuillez les inclure dans les colonnes appropriées à droite." promptTitle="Valeur ajoutée brute" prompt="La valeur ajoutée brute fait référence au nombre absolu représentant la part du secteur extractif dans le PIB._x000a__x000a_Veuillez entrer uniquement les chiffres dans cette cellule. Ajoutez des informations supplémentaires à la section des commentaires." sqref="D5" xr:uid="{00000000-0002-0000-0200-00001A000000}">
      <formula1>2</formula1>
    </dataValidation>
    <dataValidation type="textLength" operator="equal" showInputMessage="1" showErrorMessage="1" errorTitle="Saisie erronée" error="Saisie erronée" promptTitle="Veuillez saisir l’unité" prompt="Saisissez les 3 lettres du code-devise de l’ISO 4217" sqref="E59 E54" xr:uid="{00000000-0002-0000-0200-00001B000000}">
      <formula1>3</formula1>
    </dataValidation>
    <dataValidation type="decimal" errorStyle="warning" operator="greaterThan" allowBlank="1" showInputMessage="1" showErrorMessage="1" errorTitle="Valeur non numérique " error="Veuillez entrer uniquement les chiffres dans cette cellule. Ajoutez des informations supplémentaires à la section des commentaires." promptTitle="Exportations – secteur extractif" prompt="Cela se rapporte à la part du secteur extractif dans les exportations totales d'un pays, en chiffres absolus._x000a__x000a_Veuillez entrer uniquement les chiffres dans cette cellule. Ajoutez des informations supplémentaires à la section des commentaires." sqref="D9" xr:uid="{00000000-0002-0000-0200-00001C000000}">
      <formula1>2</formula1>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 promptTitle="Ventes percues en nature" prompt="Veuillez entrer uniquement les chiffres dans cette cellule. Ajoutez des informations supplémentaires à la section des commentaires." sqref="D53:D54" xr:uid="{00000000-0002-0000-0200-00001D000000}">
      <formula1>0</formula1>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 promptTitle="Matières premières" prompt="Veuillez saisir le nom de la matière première à gauche, en indiquant s’il s’agit d’un volume ou d’une valeur._x000a__x000a_Veuillez entrer uniquement les chiffres dans cette cellule. Ajoutez des informations supplémentaires à la section des commentaires." sqref="D11:D36" xr:uid="{00000000-0002-0000-0200-000016000000}">
      <formula1>0</formula1>
    </dataValidation>
    <dataValidation type="list" allowBlank="1" showInputMessage="1" showErrorMessage="1" errorTitle="Unvalid entry" error="_x000a_Veuillez sélectionner l’une des options suivantes:_x000a__x000a_Oui_x000a_Non_x000a_En partie_x000a_Non applicable" promptTitle="Sélectionner l’une des options:" prompt="_x000a_Oui_x000a_Non_x000a_En partie_x000a_Non applicable" sqref="D46:E46 D58:E58" xr:uid="{52225855-7903-4574-9583-338449ECA462}">
      <formula1>"Oui,Non,En partie,Non applicable,&lt;sélectionner l'option&gt;"</formula1>
    </dataValidation>
  </dataValidations>
  <pageMargins left="0.75" right="0.75" top="1" bottom="1" header="0.5" footer="0.5"/>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F88"/>
  <sheetViews>
    <sheetView showGridLines="0" zoomScale="80" zoomScaleNormal="80" zoomScalePageLayoutView="75" workbookViewId="0">
      <selection activeCell="A10" sqref="A10"/>
    </sheetView>
  </sheetViews>
  <sheetFormatPr baseColWidth="10" defaultColWidth="10.875" defaultRowHeight="15.75"/>
  <cols>
    <col min="1" max="1" width="3.625" style="1" customWidth="1"/>
    <col min="2" max="2" width="9.5" style="3" customWidth="1"/>
    <col min="3" max="3" width="59.5" style="1" customWidth="1"/>
    <col min="4" max="4" width="33.875" style="1" customWidth="1"/>
    <col min="5" max="5" width="2.5" style="241" customWidth="1"/>
    <col min="6" max="6" width="43.125" style="194" customWidth="1"/>
    <col min="7" max="7" width="58.625" style="194" customWidth="1"/>
    <col min="8" max="8" width="42.875" style="1" customWidth="1"/>
    <col min="9" max="9" width="18" style="1" customWidth="1"/>
    <col min="10" max="10" width="13.625" style="1" customWidth="1"/>
    <col min="11" max="11" width="12.375" style="1" bestFit="1" customWidth="1"/>
    <col min="12" max="12" width="17.75" style="1" bestFit="1" customWidth="1"/>
    <col min="13" max="13" width="20.5" style="1" customWidth="1"/>
    <col min="14" max="14" width="15.5" style="1" customWidth="1"/>
    <col min="15" max="15" width="12.5" style="1" bestFit="1" customWidth="1"/>
    <col min="16" max="16" width="12.75" style="1" bestFit="1" customWidth="1"/>
    <col min="17" max="17" width="13.25" style="1" bestFit="1" customWidth="1"/>
    <col min="18" max="18" width="12.5" style="1" bestFit="1" customWidth="1"/>
    <col min="19" max="19" width="17.25" style="1" customWidth="1"/>
    <col min="20" max="20" width="18.125" style="1" customWidth="1"/>
    <col min="21" max="21" width="16.875" style="1" bestFit="1" customWidth="1"/>
    <col min="22" max="22" width="10.75" style="1" bestFit="1" customWidth="1"/>
    <col min="23" max="23" width="11.25" style="1" bestFit="1" customWidth="1"/>
    <col min="24" max="24" width="14.875" style="1" bestFit="1" customWidth="1"/>
    <col min="25" max="25" width="14.375" style="1" customWidth="1"/>
    <col min="26" max="26" width="11.5" style="1" bestFit="1" customWidth="1"/>
    <col min="27" max="27" width="14.125" style="1" bestFit="1" customWidth="1"/>
    <col min="28" max="28" width="13" style="1" customWidth="1"/>
    <col min="29" max="29" width="14.875" style="1" bestFit="1" customWidth="1"/>
    <col min="30" max="30" width="15.375" style="1" customWidth="1"/>
    <col min="31" max="31" width="16.625" style="1" customWidth="1"/>
    <col min="32" max="16384" width="10.875" style="1"/>
  </cols>
  <sheetData>
    <row r="1" spans="2:32" ht="15.95" customHeight="1"/>
    <row r="2" spans="2:32" ht="26.25">
      <c r="B2" s="41" t="s">
        <v>136</v>
      </c>
      <c r="H2" s="106" t="s">
        <v>259</v>
      </c>
      <c r="I2" s="154" t="s">
        <v>177</v>
      </c>
      <c r="J2" s="155"/>
      <c r="K2" s="156"/>
      <c r="L2" s="156"/>
      <c r="M2" s="156"/>
      <c r="N2" s="156"/>
      <c r="O2" s="18"/>
      <c r="P2" s="156"/>
      <c r="Q2" s="156"/>
      <c r="R2" s="156"/>
      <c r="S2" s="156"/>
      <c r="T2" s="156"/>
      <c r="U2" s="156"/>
      <c r="V2" s="156"/>
      <c r="W2" s="156"/>
      <c r="X2" s="156"/>
      <c r="Y2" s="156"/>
      <c r="Z2" s="156"/>
      <c r="AA2" s="156"/>
      <c r="AB2" s="156"/>
      <c r="AC2" s="156"/>
      <c r="AD2" s="156"/>
      <c r="AE2" s="157"/>
    </row>
    <row r="3" spans="2:32">
      <c r="B3" s="90" t="s">
        <v>201</v>
      </c>
      <c r="H3" s="105" t="s">
        <v>348</v>
      </c>
      <c r="I3" s="92" t="s">
        <v>214</v>
      </c>
      <c r="J3" s="7"/>
      <c r="K3" s="7"/>
      <c r="L3" s="7"/>
      <c r="M3" s="7"/>
      <c r="N3" s="7"/>
      <c r="O3" s="7"/>
      <c r="P3" s="7"/>
      <c r="Q3" s="7"/>
      <c r="R3" s="7"/>
      <c r="S3" s="7"/>
      <c r="T3" s="7"/>
      <c r="U3" s="7"/>
      <c r="V3" s="7"/>
      <c r="W3" s="7"/>
      <c r="X3" s="7"/>
      <c r="Y3" s="7"/>
      <c r="Z3" s="7"/>
      <c r="AA3" s="7"/>
      <c r="AB3" s="7"/>
      <c r="AC3" s="7"/>
      <c r="AD3" s="7"/>
      <c r="AE3" s="8"/>
    </row>
    <row r="4" spans="2:32" ht="47.25">
      <c r="B4" s="91" t="s">
        <v>200</v>
      </c>
      <c r="H4" s="126" t="s">
        <v>304</v>
      </c>
      <c r="I4" s="182" t="s">
        <v>179</v>
      </c>
      <c r="J4" s="183" t="s">
        <v>392</v>
      </c>
      <c r="K4" s="184" t="s">
        <v>393</v>
      </c>
      <c r="L4" s="183" t="s">
        <v>394</v>
      </c>
      <c r="M4" s="184" t="s">
        <v>395</v>
      </c>
      <c r="N4" s="183" t="s">
        <v>396</v>
      </c>
      <c r="O4" s="184" t="s">
        <v>397</v>
      </c>
      <c r="P4" s="183" t="s">
        <v>398</v>
      </c>
      <c r="Q4" s="184" t="s">
        <v>399</v>
      </c>
      <c r="R4" s="183" t="s">
        <v>400</v>
      </c>
      <c r="S4" s="184" t="s">
        <v>401</v>
      </c>
      <c r="T4" s="183" t="s">
        <v>402</v>
      </c>
      <c r="U4" s="184" t="s">
        <v>403</v>
      </c>
      <c r="V4" s="183" t="s">
        <v>404</v>
      </c>
      <c r="W4" s="184" t="s">
        <v>405</v>
      </c>
      <c r="X4" s="183" t="s">
        <v>406</v>
      </c>
      <c r="Y4" s="184" t="s">
        <v>407</v>
      </c>
      <c r="Z4" s="183" t="s">
        <v>408</v>
      </c>
      <c r="AA4" s="184" t="s">
        <v>409</v>
      </c>
      <c r="AB4" s="183" t="s">
        <v>410</v>
      </c>
      <c r="AC4" s="184" t="s">
        <v>411</v>
      </c>
      <c r="AD4" s="183" t="s">
        <v>412</v>
      </c>
      <c r="AE4" s="185" t="s">
        <v>413</v>
      </c>
    </row>
    <row r="5" spans="2:32">
      <c r="B5" s="91"/>
      <c r="H5" s="127"/>
      <c r="I5" s="186" t="s">
        <v>180</v>
      </c>
      <c r="J5" s="177" t="s">
        <v>414</v>
      </c>
      <c r="K5" s="177" t="s">
        <v>415</v>
      </c>
      <c r="L5" s="177" t="s">
        <v>416</v>
      </c>
      <c r="M5" s="178" t="s">
        <v>417</v>
      </c>
      <c r="N5" s="178" t="s">
        <v>419</v>
      </c>
      <c r="O5" s="178" t="s">
        <v>420</v>
      </c>
      <c r="P5" s="178" t="s">
        <v>422</v>
      </c>
      <c r="Q5" s="178" t="s">
        <v>424</v>
      </c>
      <c r="R5" s="178" t="s">
        <v>425</v>
      </c>
      <c r="S5" s="178" t="s">
        <v>426</v>
      </c>
      <c r="T5" s="178" t="s">
        <v>427</v>
      </c>
      <c r="U5" s="178" t="s">
        <v>428</v>
      </c>
      <c r="V5" s="178" t="s">
        <v>429</v>
      </c>
      <c r="W5" s="178" t="s">
        <v>430</v>
      </c>
      <c r="X5" s="178" t="s">
        <v>431</v>
      </c>
      <c r="Y5" s="178" t="s">
        <v>432</v>
      </c>
      <c r="Z5" s="178" t="s">
        <v>433</v>
      </c>
      <c r="AA5" s="178" t="s">
        <v>436</v>
      </c>
      <c r="AB5" s="178" t="s">
        <v>437</v>
      </c>
      <c r="AC5" s="178" t="s">
        <v>438</v>
      </c>
      <c r="AD5" s="178" t="s">
        <v>439</v>
      </c>
      <c r="AE5" s="179">
        <v>1000164961</v>
      </c>
    </row>
    <row r="6" spans="2:32" ht="47.25">
      <c r="H6" s="127"/>
      <c r="I6" s="186" t="s">
        <v>305</v>
      </c>
      <c r="J6" s="173" t="s">
        <v>193</v>
      </c>
      <c r="K6" s="173" t="s">
        <v>193</v>
      </c>
      <c r="L6" s="173" t="s">
        <v>193</v>
      </c>
      <c r="M6" s="173" t="s">
        <v>193</v>
      </c>
      <c r="N6" s="173" t="s">
        <v>193</v>
      </c>
      <c r="O6" s="172" t="s">
        <v>442</v>
      </c>
      <c r="P6" s="173" t="s">
        <v>442</v>
      </c>
      <c r="Q6" s="172" t="s">
        <v>442</v>
      </c>
      <c r="R6" s="173" t="s">
        <v>442</v>
      </c>
      <c r="S6" s="172" t="s">
        <v>443</v>
      </c>
      <c r="T6" s="173" t="s">
        <v>443</v>
      </c>
      <c r="U6" s="173" t="s">
        <v>193</v>
      </c>
      <c r="V6" s="172" t="s">
        <v>441</v>
      </c>
      <c r="W6" s="172" t="s">
        <v>441</v>
      </c>
      <c r="X6" s="172" t="s">
        <v>441</v>
      </c>
      <c r="Y6" s="172" t="s">
        <v>441</v>
      </c>
      <c r="Z6" s="172" t="s">
        <v>441</v>
      </c>
      <c r="AA6" s="172" t="s">
        <v>441</v>
      </c>
      <c r="AB6" s="172" t="s">
        <v>472</v>
      </c>
      <c r="AC6" s="172" t="s">
        <v>441</v>
      </c>
      <c r="AD6" s="172" t="s">
        <v>450</v>
      </c>
      <c r="AE6" s="188" t="s">
        <v>441</v>
      </c>
    </row>
    <row r="7" spans="2:32">
      <c r="H7" s="128"/>
      <c r="I7" s="187" t="s">
        <v>178</v>
      </c>
      <c r="J7" s="180" t="s">
        <v>446</v>
      </c>
      <c r="K7" s="180" t="s">
        <v>447</v>
      </c>
      <c r="L7" s="180" t="s">
        <v>444</v>
      </c>
      <c r="M7" s="180" t="s">
        <v>418</v>
      </c>
      <c r="N7" s="180" t="s">
        <v>444</v>
      </c>
      <c r="O7" s="180" t="s">
        <v>421</v>
      </c>
      <c r="P7" s="180" t="s">
        <v>423</v>
      </c>
      <c r="Q7" s="180" t="s">
        <v>421</v>
      </c>
      <c r="R7" s="180" t="s">
        <v>421</v>
      </c>
      <c r="S7" s="180" t="s">
        <v>307</v>
      </c>
      <c r="T7" s="180" t="s">
        <v>307</v>
      </c>
      <c r="U7" s="180" t="s">
        <v>440</v>
      </c>
      <c r="V7" s="180" t="s">
        <v>449</v>
      </c>
      <c r="W7" s="180" t="s">
        <v>449</v>
      </c>
      <c r="X7" s="180" t="s">
        <v>449</v>
      </c>
      <c r="Y7" s="180" t="s">
        <v>448</v>
      </c>
      <c r="Z7" s="180" t="s">
        <v>434</v>
      </c>
      <c r="AA7" s="180" t="s">
        <v>435</v>
      </c>
      <c r="AB7" s="180" t="s">
        <v>473</v>
      </c>
      <c r="AC7" s="180" t="s">
        <v>434</v>
      </c>
      <c r="AD7" s="180" t="s">
        <v>445</v>
      </c>
      <c r="AE7" s="181" t="s">
        <v>434</v>
      </c>
    </row>
    <row r="8" spans="2:32" ht="45" customHeight="1">
      <c r="B8" s="300" t="s">
        <v>137</v>
      </c>
      <c r="C8" s="298"/>
      <c r="D8" s="299"/>
      <c r="E8" s="209"/>
      <c r="F8" s="297" t="s">
        <v>296</v>
      </c>
      <c r="G8" s="298"/>
      <c r="H8" s="299"/>
      <c r="I8" s="295" t="s">
        <v>264</v>
      </c>
      <c r="J8" s="296"/>
      <c r="K8" s="296"/>
      <c r="L8" s="296"/>
      <c r="M8" s="7"/>
      <c r="N8" s="150"/>
      <c r="O8" s="150"/>
      <c r="P8" s="7"/>
      <c r="Q8" s="7"/>
      <c r="R8" s="7"/>
      <c r="S8" s="7"/>
      <c r="T8" s="7"/>
      <c r="U8" s="7"/>
      <c r="V8" s="7"/>
      <c r="W8" s="7"/>
      <c r="X8" s="7"/>
      <c r="Y8" s="7"/>
      <c r="Z8" s="7"/>
      <c r="AA8" s="7"/>
      <c r="AB8" s="7"/>
      <c r="AC8" s="7"/>
      <c r="AD8" s="7"/>
      <c r="AE8" s="8"/>
    </row>
    <row r="9" spans="2:32" ht="62.25" customHeight="1">
      <c r="B9" s="289" t="s">
        <v>297</v>
      </c>
      <c r="C9" s="290"/>
      <c r="D9" s="291"/>
      <c r="E9" s="208"/>
      <c r="F9" s="292" t="s">
        <v>262</v>
      </c>
      <c r="G9" s="290"/>
      <c r="H9" s="291"/>
      <c r="I9" s="293" t="s">
        <v>182</v>
      </c>
      <c r="J9" s="294"/>
      <c r="K9" s="294"/>
      <c r="L9" s="294"/>
      <c r="M9" s="147"/>
      <c r="N9" s="150"/>
      <c r="O9" s="150"/>
      <c r="P9" s="7"/>
      <c r="Q9" s="7"/>
      <c r="R9" s="7"/>
      <c r="S9" s="7"/>
      <c r="T9" s="7"/>
      <c r="U9" s="7"/>
      <c r="V9" s="7"/>
      <c r="W9" s="7"/>
      <c r="X9" s="7"/>
      <c r="Y9" s="7"/>
      <c r="Z9" s="7"/>
      <c r="AA9" s="7"/>
      <c r="AB9" s="7"/>
      <c r="AC9" s="7"/>
      <c r="AD9" s="7"/>
      <c r="AE9" s="8"/>
    </row>
    <row r="10" spans="2:32" ht="31.5">
      <c r="B10" s="60" t="s">
        <v>202</v>
      </c>
      <c r="C10" s="9"/>
      <c r="D10" s="61" t="s">
        <v>205</v>
      </c>
      <c r="E10" s="207"/>
      <c r="F10" s="256" t="s">
        <v>175</v>
      </c>
      <c r="G10" s="262" t="s">
        <v>281</v>
      </c>
      <c r="H10" s="113" t="s">
        <v>261</v>
      </c>
      <c r="I10" s="148" t="s">
        <v>183</v>
      </c>
      <c r="J10" s="195">
        <f>SUM(J11:J67)</f>
        <v>71412050</v>
      </c>
      <c r="K10" s="261">
        <f t="shared" ref="K10:AE10" si="0">SUM(K13:K67)</f>
        <v>1022044</v>
      </c>
      <c r="L10" s="261">
        <f t="shared" si="0"/>
        <v>3990087077</v>
      </c>
      <c r="M10" s="261">
        <f t="shared" si="0"/>
        <v>5478772047</v>
      </c>
      <c r="N10" s="261">
        <f t="shared" si="0"/>
        <v>4331341235</v>
      </c>
      <c r="O10" s="261">
        <f t="shared" si="0"/>
        <v>25436220</v>
      </c>
      <c r="P10" s="261">
        <f t="shared" si="0"/>
        <v>18946421</v>
      </c>
      <c r="Q10" s="261">
        <f t="shared" si="0"/>
        <v>970859218</v>
      </c>
      <c r="R10" s="261">
        <f t="shared" si="0"/>
        <v>222303916</v>
      </c>
      <c r="S10" s="261">
        <f t="shared" si="0"/>
        <v>243638387</v>
      </c>
      <c r="T10" s="261">
        <f t="shared" si="0"/>
        <v>503353922</v>
      </c>
      <c r="U10" s="261">
        <f t="shared" si="0"/>
        <v>15261310</v>
      </c>
      <c r="V10" s="261">
        <f t="shared" si="0"/>
        <v>19131291</v>
      </c>
      <c r="W10" s="261">
        <f t="shared" si="0"/>
        <v>1450000</v>
      </c>
      <c r="X10" s="261">
        <f t="shared" si="0"/>
        <v>4433000</v>
      </c>
      <c r="Y10" s="261">
        <f t="shared" si="0"/>
        <v>118578077</v>
      </c>
      <c r="Z10" s="261">
        <f t="shared" si="0"/>
        <v>21726865</v>
      </c>
      <c r="AA10" s="261">
        <f t="shared" si="0"/>
        <v>7566770</v>
      </c>
      <c r="AB10" s="261">
        <f t="shared" si="0"/>
        <v>7072993</v>
      </c>
      <c r="AC10" s="261">
        <f t="shared" si="0"/>
        <v>332787646</v>
      </c>
      <c r="AD10" s="261">
        <f t="shared" si="0"/>
        <v>171262473</v>
      </c>
      <c r="AE10" s="149">
        <f t="shared" si="0"/>
        <v>64723629</v>
      </c>
      <c r="AF10" s="158"/>
    </row>
    <row r="11" spans="2:32">
      <c r="B11" s="129" t="s">
        <v>72</v>
      </c>
      <c r="C11" s="130" t="s">
        <v>138</v>
      </c>
      <c r="D11" s="11"/>
      <c r="E11" s="206"/>
      <c r="F11" s="168"/>
      <c r="G11" s="159"/>
      <c r="H11" s="174"/>
      <c r="I11" s="174"/>
      <c r="J11" s="152"/>
      <c r="K11" s="152"/>
      <c r="L11" s="152"/>
      <c r="M11" s="152"/>
      <c r="N11" s="152"/>
      <c r="O11" s="152"/>
      <c r="P11" s="152"/>
      <c r="Q11" s="152"/>
      <c r="R11" s="152"/>
      <c r="S11" s="152"/>
      <c r="T11" s="152"/>
      <c r="U11" s="152"/>
      <c r="V11" s="152"/>
      <c r="W11" s="152"/>
      <c r="X11" s="152"/>
      <c r="Y11" s="152"/>
      <c r="Z11" s="152"/>
      <c r="AA11" s="152"/>
      <c r="AB11" s="152"/>
      <c r="AC11" s="152"/>
      <c r="AD11" s="152"/>
      <c r="AE11" s="162"/>
      <c r="AF11" s="153"/>
    </row>
    <row r="12" spans="2:32">
      <c r="B12" s="131" t="s">
        <v>73</v>
      </c>
      <c r="C12" s="132" t="s">
        <v>203</v>
      </c>
      <c r="D12" s="10"/>
      <c r="E12" s="263"/>
      <c r="F12" s="160"/>
      <c r="G12" s="161"/>
      <c r="H12" s="174"/>
      <c r="I12" s="174"/>
      <c r="J12" s="152"/>
      <c r="K12" s="152"/>
      <c r="L12" s="152"/>
      <c r="M12" s="152"/>
      <c r="N12" s="152"/>
      <c r="O12" s="152"/>
      <c r="P12" s="152"/>
      <c r="Q12" s="152"/>
      <c r="R12" s="152"/>
      <c r="S12" s="152"/>
      <c r="T12" s="152"/>
      <c r="U12" s="152"/>
      <c r="V12" s="152"/>
      <c r="W12" s="152"/>
      <c r="X12" s="152"/>
      <c r="Y12" s="152"/>
      <c r="Z12" s="152"/>
      <c r="AA12" s="152"/>
      <c r="AB12" s="152"/>
      <c r="AC12" s="152"/>
      <c r="AD12" s="152"/>
      <c r="AE12" s="162"/>
      <c r="AF12" s="153"/>
    </row>
    <row r="13" spans="2:32" ht="31.5">
      <c r="B13" s="133" t="s">
        <v>74</v>
      </c>
      <c r="C13" s="134" t="s">
        <v>204</v>
      </c>
      <c r="D13" s="56" t="s">
        <v>451</v>
      </c>
      <c r="E13" s="242"/>
      <c r="F13" s="169" t="s">
        <v>357</v>
      </c>
      <c r="G13" s="232" t="s">
        <v>384</v>
      </c>
      <c r="H13" s="174">
        <v>172261271</v>
      </c>
      <c r="I13" s="174">
        <f t="shared" ref="I13:I18" si="1">SUM(J13:AE13)</f>
        <v>168679075</v>
      </c>
      <c r="J13" s="163">
        <v>39285565</v>
      </c>
      <c r="K13" s="163">
        <v>0</v>
      </c>
      <c r="L13" s="163">
        <v>562000</v>
      </c>
      <c r="M13" s="163">
        <v>0</v>
      </c>
      <c r="N13" s="163">
        <v>834000</v>
      </c>
      <c r="O13" s="163">
        <v>4247458</v>
      </c>
      <c r="P13" s="163">
        <v>6517638</v>
      </c>
      <c r="Q13" s="163">
        <v>58642324</v>
      </c>
      <c r="R13" s="163">
        <v>0</v>
      </c>
      <c r="S13" s="163">
        <v>0</v>
      </c>
      <c r="T13" s="163">
        <v>0</v>
      </c>
      <c r="U13" s="163">
        <v>0</v>
      </c>
      <c r="V13" s="163">
        <v>2489100</v>
      </c>
      <c r="W13" s="163">
        <v>0</v>
      </c>
      <c r="X13" s="163">
        <v>0</v>
      </c>
      <c r="Y13" s="163">
        <v>30567240</v>
      </c>
      <c r="Z13" s="163">
        <v>3084654</v>
      </c>
      <c r="AA13" s="163">
        <v>0</v>
      </c>
      <c r="AB13" s="163">
        <v>522993</v>
      </c>
      <c r="AC13" s="163">
        <v>0</v>
      </c>
      <c r="AD13" s="163">
        <v>18185490</v>
      </c>
      <c r="AE13" s="164">
        <v>3740613</v>
      </c>
      <c r="AF13" s="153"/>
    </row>
    <row r="14" spans="2:32" ht="31.5">
      <c r="B14" s="133" t="s">
        <v>74</v>
      </c>
      <c r="C14" s="134" t="s">
        <v>204</v>
      </c>
      <c r="D14" s="56" t="s">
        <v>451</v>
      </c>
      <c r="E14" s="242"/>
      <c r="F14" s="169" t="s">
        <v>355</v>
      </c>
      <c r="G14" s="232" t="s">
        <v>384</v>
      </c>
      <c r="H14" s="174">
        <v>1836566880</v>
      </c>
      <c r="I14" s="174">
        <f t="shared" si="1"/>
        <v>1836082756</v>
      </c>
      <c r="J14" s="163">
        <v>0</v>
      </c>
      <c r="K14" s="163">
        <v>0</v>
      </c>
      <c r="L14" s="163">
        <v>0</v>
      </c>
      <c r="M14" s="163">
        <v>924924188</v>
      </c>
      <c r="N14" s="163">
        <v>757765400</v>
      </c>
      <c r="O14" s="163">
        <v>0</v>
      </c>
      <c r="P14" s="163">
        <v>0</v>
      </c>
      <c r="Q14" s="163">
        <v>0</v>
      </c>
      <c r="R14" s="163">
        <v>16156802</v>
      </c>
      <c r="S14" s="163">
        <v>1808680</v>
      </c>
      <c r="T14" s="163">
        <v>23248640</v>
      </c>
      <c r="U14" s="163">
        <v>0</v>
      </c>
      <c r="V14" s="163">
        <v>0</v>
      </c>
      <c r="W14" s="163">
        <v>0</v>
      </c>
      <c r="X14" s="163">
        <v>0</v>
      </c>
      <c r="Y14" s="163">
        <v>0</v>
      </c>
      <c r="Z14" s="163">
        <v>0</v>
      </c>
      <c r="AA14" s="163">
        <v>0</v>
      </c>
      <c r="AB14" s="163">
        <v>0</v>
      </c>
      <c r="AC14" s="163">
        <v>112179046</v>
      </c>
      <c r="AD14" s="163">
        <v>0</v>
      </c>
      <c r="AE14" s="164">
        <v>0</v>
      </c>
      <c r="AF14" s="153"/>
    </row>
    <row r="15" spans="2:32" ht="31.5">
      <c r="B15" s="133" t="s">
        <v>74</v>
      </c>
      <c r="C15" s="134" t="s">
        <v>204</v>
      </c>
      <c r="D15" s="56" t="s">
        <v>306</v>
      </c>
      <c r="E15" s="242"/>
      <c r="F15" s="170" t="s">
        <v>356</v>
      </c>
      <c r="G15" s="232" t="s">
        <v>384</v>
      </c>
      <c r="H15" s="174">
        <v>1227962167</v>
      </c>
      <c r="I15" s="174">
        <f t="shared" si="1"/>
        <v>1227962167</v>
      </c>
      <c r="J15" s="163">
        <v>0</v>
      </c>
      <c r="K15" s="163">
        <v>0</v>
      </c>
      <c r="L15" s="163">
        <v>0</v>
      </c>
      <c r="M15" s="163">
        <v>0</v>
      </c>
      <c r="N15" s="163">
        <v>1222000000</v>
      </c>
      <c r="O15" s="163">
        <v>1106315</v>
      </c>
      <c r="P15" s="163">
        <v>0</v>
      </c>
      <c r="Q15" s="163">
        <v>0</v>
      </c>
      <c r="R15" s="163">
        <v>0</v>
      </c>
      <c r="S15" s="163">
        <v>0</v>
      </c>
      <c r="T15" s="163">
        <v>0</v>
      </c>
      <c r="U15" s="163">
        <v>0</v>
      </c>
      <c r="V15" s="163">
        <v>0</v>
      </c>
      <c r="W15" s="163">
        <v>0</v>
      </c>
      <c r="X15" s="163">
        <v>0</v>
      </c>
      <c r="Y15" s="163">
        <v>0</v>
      </c>
      <c r="Z15" s="163">
        <v>0</v>
      </c>
      <c r="AA15" s="163">
        <v>0</v>
      </c>
      <c r="AB15" s="163">
        <v>0</v>
      </c>
      <c r="AC15" s="163">
        <v>4855852</v>
      </c>
      <c r="AD15" s="163">
        <v>0</v>
      </c>
      <c r="AE15" s="164">
        <v>0</v>
      </c>
      <c r="AF15" s="153"/>
    </row>
    <row r="16" spans="2:32" ht="31.5">
      <c r="B16" s="133" t="s">
        <v>74</v>
      </c>
      <c r="C16" s="134" t="s">
        <v>204</v>
      </c>
      <c r="D16" s="56" t="s">
        <v>451</v>
      </c>
      <c r="E16" s="242"/>
      <c r="F16" s="169" t="s">
        <v>358</v>
      </c>
      <c r="G16" s="232" t="s">
        <v>384</v>
      </c>
      <c r="H16" s="174">
        <v>69468254</v>
      </c>
      <c r="I16" s="174">
        <f t="shared" si="1"/>
        <v>67557363</v>
      </c>
      <c r="J16" s="163">
        <v>0</v>
      </c>
      <c r="K16" s="163">
        <v>0</v>
      </c>
      <c r="L16" s="163">
        <v>0</v>
      </c>
      <c r="M16" s="163">
        <v>0</v>
      </c>
      <c r="N16" s="163">
        <v>0</v>
      </c>
      <c r="O16" s="163">
        <v>734320</v>
      </c>
      <c r="P16" s="163">
        <v>1162324</v>
      </c>
      <c r="Q16" s="163">
        <v>27072878</v>
      </c>
      <c r="R16" s="163">
        <v>13389963</v>
      </c>
      <c r="S16" s="163">
        <v>476586</v>
      </c>
      <c r="T16" s="163">
        <v>2944005</v>
      </c>
      <c r="U16" s="163">
        <v>0</v>
      </c>
      <c r="V16" s="163">
        <v>241600</v>
      </c>
      <c r="W16" s="163">
        <v>0</v>
      </c>
      <c r="X16" s="163">
        <v>0</v>
      </c>
      <c r="Y16" s="163">
        <v>0</v>
      </c>
      <c r="Z16" s="163">
        <v>2566963</v>
      </c>
      <c r="AA16" s="163">
        <v>0</v>
      </c>
      <c r="AB16" s="163">
        <v>100000</v>
      </c>
      <c r="AC16" s="163">
        <v>15118571</v>
      </c>
      <c r="AD16" s="163">
        <v>2594280</v>
      </c>
      <c r="AE16" s="164">
        <v>1155873</v>
      </c>
      <c r="AF16" s="153"/>
    </row>
    <row r="17" spans="2:32" s="236" customFormat="1" ht="31.5">
      <c r="B17" s="133" t="s">
        <v>74</v>
      </c>
      <c r="C17" s="134" t="s">
        <v>204</v>
      </c>
      <c r="D17" s="237" t="s">
        <v>469</v>
      </c>
      <c r="E17" s="242"/>
      <c r="F17" s="169" t="s">
        <v>368</v>
      </c>
      <c r="G17" s="232" t="s">
        <v>384</v>
      </c>
      <c r="H17" s="174">
        <v>61650</v>
      </c>
      <c r="I17" s="174">
        <f t="shared" si="1"/>
        <v>0</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c r="AD17" s="163">
        <v>0</v>
      </c>
      <c r="AE17" s="164">
        <v>0</v>
      </c>
      <c r="AF17" s="153"/>
    </row>
    <row r="18" spans="2:32" s="238" customFormat="1" ht="31.5">
      <c r="B18" s="133" t="s">
        <v>74</v>
      </c>
      <c r="C18" s="134" t="s">
        <v>204</v>
      </c>
      <c r="D18" s="239" t="s">
        <v>451</v>
      </c>
      <c r="E18" s="242"/>
      <c r="F18" s="169" t="s">
        <v>364</v>
      </c>
      <c r="G18" s="232" t="s">
        <v>384</v>
      </c>
      <c r="H18" s="174">
        <v>283619532</v>
      </c>
      <c r="I18" s="174">
        <f t="shared" si="1"/>
        <v>282780480</v>
      </c>
      <c r="J18" s="163">
        <v>0</v>
      </c>
      <c r="K18" s="163">
        <v>0</v>
      </c>
      <c r="L18" s="163">
        <v>207611594</v>
      </c>
      <c r="M18" s="163">
        <v>66485088</v>
      </c>
      <c r="N18" s="163">
        <v>1522544</v>
      </c>
      <c r="O18" s="163">
        <v>0</v>
      </c>
      <c r="P18" s="163">
        <v>3500</v>
      </c>
      <c r="Q18" s="163">
        <v>0</v>
      </c>
      <c r="R18" s="163">
        <v>632500</v>
      </c>
      <c r="S18" s="163">
        <v>45000</v>
      </c>
      <c r="T18" s="163">
        <v>0</v>
      </c>
      <c r="U18" s="163">
        <v>771475</v>
      </c>
      <c r="V18" s="163">
        <v>0</v>
      </c>
      <c r="W18" s="163">
        <v>0</v>
      </c>
      <c r="X18" s="163">
        <v>0</v>
      </c>
      <c r="Y18" s="163">
        <v>2320228</v>
      </c>
      <c r="Z18" s="163">
        <v>340000</v>
      </c>
      <c r="AA18" s="163">
        <v>60000</v>
      </c>
      <c r="AB18" s="163">
        <v>0</v>
      </c>
      <c r="AC18" s="163">
        <v>1637967</v>
      </c>
      <c r="AD18" s="163">
        <v>1350584</v>
      </c>
      <c r="AE18" s="164">
        <v>0</v>
      </c>
      <c r="AF18" s="153"/>
    </row>
    <row r="19" spans="2:32" s="255" customFormat="1" ht="31.5">
      <c r="B19" s="133" t="s">
        <v>74</v>
      </c>
      <c r="C19" s="134" t="s">
        <v>204</v>
      </c>
      <c r="D19" s="246" t="s">
        <v>451</v>
      </c>
      <c r="E19" s="242"/>
      <c r="F19" s="169" t="s">
        <v>369</v>
      </c>
      <c r="G19" s="232" t="s">
        <v>384</v>
      </c>
      <c r="H19" s="174">
        <v>326115283</v>
      </c>
      <c r="I19" s="174">
        <f>SUM(J19:AE19)</f>
        <v>325389375</v>
      </c>
      <c r="J19" s="163">
        <v>1824521</v>
      </c>
      <c r="K19" s="163">
        <v>0</v>
      </c>
      <c r="L19" s="163">
        <v>0</v>
      </c>
      <c r="M19" s="163">
        <v>0</v>
      </c>
      <c r="N19" s="163">
        <v>285359423</v>
      </c>
      <c r="O19" s="163">
        <v>2531995</v>
      </c>
      <c r="P19" s="163">
        <v>0</v>
      </c>
      <c r="Q19" s="163">
        <v>150000</v>
      </c>
      <c r="R19" s="163">
        <v>4066848</v>
      </c>
      <c r="S19" s="163">
        <v>0</v>
      </c>
      <c r="T19" s="163">
        <v>0</v>
      </c>
      <c r="U19" s="163">
        <v>115632</v>
      </c>
      <c r="V19" s="163">
        <v>303670</v>
      </c>
      <c r="W19" s="163">
        <v>0</v>
      </c>
      <c r="X19" s="163">
        <v>0</v>
      </c>
      <c r="Y19" s="163">
        <v>0</v>
      </c>
      <c r="Z19" s="163">
        <v>5333209</v>
      </c>
      <c r="AA19" s="163">
        <v>0</v>
      </c>
      <c r="AB19" s="163">
        <v>0</v>
      </c>
      <c r="AC19" s="163">
        <v>25383567</v>
      </c>
      <c r="AD19" s="163">
        <v>0</v>
      </c>
      <c r="AE19" s="164">
        <v>320510</v>
      </c>
      <c r="AF19" s="153"/>
    </row>
    <row r="20" spans="2:32" ht="31.5">
      <c r="B20" s="133" t="s">
        <v>75</v>
      </c>
      <c r="C20" s="134" t="s">
        <v>206</v>
      </c>
      <c r="D20" s="231" t="s">
        <v>452</v>
      </c>
      <c r="E20" s="242"/>
      <c r="F20" s="169"/>
      <c r="G20" s="232"/>
      <c r="H20" s="174"/>
      <c r="I20" s="174"/>
      <c r="J20" s="163"/>
      <c r="K20" s="163"/>
      <c r="L20" s="163"/>
      <c r="M20" s="163"/>
      <c r="N20" s="163"/>
      <c r="O20" s="163"/>
      <c r="P20" s="163"/>
      <c r="Q20" s="163"/>
      <c r="R20" s="163"/>
      <c r="S20" s="163"/>
      <c r="T20" s="163"/>
      <c r="U20" s="163"/>
      <c r="V20" s="163"/>
      <c r="W20" s="163"/>
      <c r="X20" s="163"/>
      <c r="Y20" s="163"/>
      <c r="Z20" s="163"/>
      <c r="AA20" s="163"/>
      <c r="AB20" s="163"/>
      <c r="AC20" s="163"/>
      <c r="AD20" s="163"/>
      <c r="AE20" s="164"/>
      <c r="AF20" s="153"/>
    </row>
    <row r="21" spans="2:32">
      <c r="B21" s="133" t="s">
        <v>76</v>
      </c>
      <c r="C21" s="135" t="s">
        <v>139</v>
      </c>
      <c r="D21" s="56" t="s">
        <v>306</v>
      </c>
      <c r="E21" s="242"/>
      <c r="F21" s="169" t="s">
        <v>378</v>
      </c>
      <c r="G21" s="232" t="s">
        <v>388</v>
      </c>
      <c r="H21" s="174">
        <v>1061677</v>
      </c>
      <c r="I21" s="174">
        <f>SUM(J21:AE21)</f>
        <v>1061677</v>
      </c>
      <c r="J21" s="163">
        <v>0</v>
      </c>
      <c r="K21" s="163">
        <v>0</v>
      </c>
      <c r="L21" s="163">
        <v>1061677</v>
      </c>
      <c r="M21" s="163">
        <v>0</v>
      </c>
      <c r="N21" s="163">
        <v>0</v>
      </c>
      <c r="O21" s="163">
        <v>0</v>
      </c>
      <c r="P21" s="163">
        <v>0</v>
      </c>
      <c r="Q21" s="163">
        <v>0</v>
      </c>
      <c r="R21" s="163">
        <v>0</v>
      </c>
      <c r="S21" s="163">
        <v>0</v>
      </c>
      <c r="T21" s="163">
        <v>0</v>
      </c>
      <c r="U21" s="163">
        <v>0</v>
      </c>
      <c r="V21" s="163">
        <v>0</v>
      </c>
      <c r="W21" s="163">
        <v>0</v>
      </c>
      <c r="X21" s="163">
        <v>0</v>
      </c>
      <c r="Y21" s="163">
        <v>0</v>
      </c>
      <c r="Z21" s="163">
        <v>0</v>
      </c>
      <c r="AA21" s="163">
        <v>0</v>
      </c>
      <c r="AB21" s="163">
        <v>0</v>
      </c>
      <c r="AC21" s="163">
        <v>0</v>
      </c>
      <c r="AD21" s="163">
        <v>0</v>
      </c>
      <c r="AE21" s="164">
        <v>0</v>
      </c>
      <c r="AF21" s="153"/>
    </row>
    <row r="22" spans="2:32" s="230" customFormat="1" ht="31.5">
      <c r="B22" s="133" t="s">
        <v>76</v>
      </c>
      <c r="C22" s="135" t="s">
        <v>139</v>
      </c>
      <c r="D22" s="231" t="s">
        <v>306</v>
      </c>
      <c r="E22" s="242"/>
      <c r="F22" s="169" t="s">
        <v>379</v>
      </c>
      <c r="G22" s="232" t="s">
        <v>388</v>
      </c>
      <c r="H22" s="174">
        <v>30000</v>
      </c>
      <c r="I22" s="174">
        <f>SUM(J22:AE22)</f>
        <v>30000</v>
      </c>
      <c r="J22" s="163">
        <v>0</v>
      </c>
      <c r="K22" s="163">
        <v>0</v>
      </c>
      <c r="L22" s="163">
        <v>0</v>
      </c>
      <c r="M22" s="163">
        <v>0</v>
      </c>
      <c r="N22" s="163">
        <v>0</v>
      </c>
      <c r="O22" s="163">
        <v>0</v>
      </c>
      <c r="P22" s="163">
        <v>0</v>
      </c>
      <c r="Q22" s="163">
        <v>0</v>
      </c>
      <c r="R22" s="163">
        <v>0</v>
      </c>
      <c r="S22" s="163">
        <v>0</v>
      </c>
      <c r="T22" s="163">
        <v>0</v>
      </c>
      <c r="U22" s="163">
        <v>0</v>
      </c>
      <c r="V22" s="163">
        <v>0</v>
      </c>
      <c r="W22" s="163">
        <v>0</v>
      </c>
      <c r="X22" s="163">
        <v>0</v>
      </c>
      <c r="Y22" s="163">
        <v>0</v>
      </c>
      <c r="Z22" s="163">
        <v>30000</v>
      </c>
      <c r="AA22" s="163">
        <v>0</v>
      </c>
      <c r="AB22" s="163">
        <v>0</v>
      </c>
      <c r="AC22" s="163">
        <v>0</v>
      </c>
      <c r="AD22" s="163">
        <v>0</v>
      </c>
      <c r="AE22" s="164">
        <v>0</v>
      </c>
      <c r="AF22" s="153"/>
    </row>
    <row r="23" spans="2:32" s="230" customFormat="1">
      <c r="B23" s="133" t="s">
        <v>76</v>
      </c>
      <c r="C23" s="135" t="s">
        <v>139</v>
      </c>
      <c r="D23" s="231" t="s">
        <v>306</v>
      </c>
      <c r="E23" s="242"/>
      <c r="F23" s="169" t="s">
        <v>380</v>
      </c>
      <c r="G23" s="232" t="s">
        <v>388</v>
      </c>
      <c r="H23" s="174">
        <v>10000</v>
      </c>
      <c r="I23" s="174">
        <f>SUM(J23:AE23)</f>
        <v>10000</v>
      </c>
      <c r="J23" s="163">
        <v>0</v>
      </c>
      <c r="K23" s="163">
        <v>0</v>
      </c>
      <c r="L23" s="163">
        <v>10000</v>
      </c>
      <c r="M23" s="163">
        <v>0</v>
      </c>
      <c r="N23" s="163">
        <v>0</v>
      </c>
      <c r="O23" s="163">
        <v>0</v>
      </c>
      <c r="P23" s="163">
        <v>0</v>
      </c>
      <c r="Q23" s="163">
        <v>0</v>
      </c>
      <c r="R23" s="163">
        <v>0</v>
      </c>
      <c r="S23" s="163">
        <v>0</v>
      </c>
      <c r="T23" s="163">
        <v>0</v>
      </c>
      <c r="U23" s="163">
        <v>0</v>
      </c>
      <c r="V23" s="163">
        <v>0</v>
      </c>
      <c r="W23" s="163">
        <v>0</v>
      </c>
      <c r="X23" s="163">
        <v>0</v>
      </c>
      <c r="Y23" s="163">
        <v>0</v>
      </c>
      <c r="Z23" s="163">
        <v>0</v>
      </c>
      <c r="AA23" s="163">
        <v>0</v>
      </c>
      <c r="AB23" s="163">
        <v>0</v>
      </c>
      <c r="AC23" s="163">
        <v>0</v>
      </c>
      <c r="AD23" s="163">
        <v>0</v>
      </c>
      <c r="AE23" s="164">
        <v>0</v>
      </c>
      <c r="AF23" s="153"/>
    </row>
    <row r="24" spans="2:32" s="230" customFormat="1">
      <c r="B24" s="133" t="s">
        <v>77</v>
      </c>
      <c r="C24" s="135" t="s">
        <v>140</v>
      </c>
      <c r="D24" s="231" t="s">
        <v>451</v>
      </c>
      <c r="E24" s="242"/>
      <c r="F24" s="169" t="s">
        <v>359</v>
      </c>
      <c r="G24" s="232" t="s">
        <v>384</v>
      </c>
      <c r="H24" s="174">
        <v>50236887</v>
      </c>
      <c r="I24" s="174">
        <f>SUM(J24:AE24)</f>
        <v>47878637</v>
      </c>
      <c r="J24" s="163">
        <v>0</v>
      </c>
      <c r="K24" s="163">
        <v>0</v>
      </c>
      <c r="L24" s="163">
        <v>0</v>
      </c>
      <c r="M24" s="163">
        <v>446327</v>
      </c>
      <c r="N24" s="163">
        <v>0</v>
      </c>
      <c r="O24" s="163">
        <v>0</v>
      </c>
      <c r="P24" s="163">
        <v>0</v>
      </c>
      <c r="Q24" s="163">
        <v>45327168</v>
      </c>
      <c r="R24" s="163">
        <v>296195</v>
      </c>
      <c r="S24" s="163">
        <v>0</v>
      </c>
      <c r="T24" s="163">
        <v>0</v>
      </c>
      <c r="U24" s="163">
        <v>0</v>
      </c>
      <c r="V24" s="163">
        <v>0</v>
      </c>
      <c r="W24" s="163">
        <v>0</v>
      </c>
      <c r="X24" s="163">
        <v>0</v>
      </c>
      <c r="Y24" s="163">
        <v>306992</v>
      </c>
      <c r="Z24" s="163">
        <v>0</v>
      </c>
      <c r="AA24" s="163">
        <v>0</v>
      </c>
      <c r="AB24" s="163">
        <v>0</v>
      </c>
      <c r="AC24" s="163">
        <v>156150</v>
      </c>
      <c r="AD24" s="163">
        <v>1124241</v>
      </c>
      <c r="AE24" s="164">
        <v>221564</v>
      </c>
      <c r="AF24" s="153"/>
    </row>
    <row r="25" spans="2:32">
      <c r="B25" s="133" t="s">
        <v>77</v>
      </c>
      <c r="C25" s="135" t="s">
        <v>140</v>
      </c>
      <c r="D25" s="231" t="s">
        <v>451</v>
      </c>
      <c r="E25" s="242"/>
      <c r="F25" s="169" t="s">
        <v>365</v>
      </c>
      <c r="G25" s="232" t="s">
        <v>384</v>
      </c>
      <c r="H25" s="174">
        <v>12500483</v>
      </c>
      <c r="I25" s="174">
        <f>SUM(J25:AE25)</f>
        <v>11269395</v>
      </c>
      <c r="J25" s="163">
        <v>0</v>
      </c>
      <c r="K25" s="163">
        <v>0</v>
      </c>
      <c r="L25" s="163">
        <v>6051969</v>
      </c>
      <c r="M25" s="163">
        <v>0</v>
      </c>
      <c r="N25" s="163">
        <v>0</v>
      </c>
      <c r="O25" s="163">
        <v>0</v>
      </c>
      <c r="P25" s="163">
        <v>69000</v>
      </c>
      <c r="Q25" s="163">
        <v>0</v>
      </c>
      <c r="R25" s="163">
        <v>2670000</v>
      </c>
      <c r="S25" s="163">
        <v>647171</v>
      </c>
      <c r="T25" s="163">
        <v>326174</v>
      </c>
      <c r="U25" s="163">
        <v>448571</v>
      </c>
      <c r="V25" s="163">
        <v>180000</v>
      </c>
      <c r="W25" s="163">
        <v>0</v>
      </c>
      <c r="X25" s="163">
        <v>0</v>
      </c>
      <c r="Y25" s="163">
        <v>0</v>
      </c>
      <c r="Z25" s="163">
        <v>45000</v>
      </c>
      <c r="AA25" s="163">
        <v>0</v>
      </c>
      <c r="AB25" s="163">
        <v>0</v>
      </c>
      <c r="AC25" s="163">
        <v>628910</v>
      </c>
      <c r="AD25" s="163">
        <v>0</v>
      </c>
      <c r="AE25" s="164">
        <v>202600</v>
      </c>
      <c r="AF25" s="153"/>
    </row>
    <row r="26" spans="2:32">
      <c r="B26" s="136" t="s">
        <v>78</v>
      </c>
      <c r="C26" s="132" t="s">
        <v>141</v>
      </c>
      <c r="D26" s="229"/>
      <c r="E26" s="242"/>
      <c r="F26" s="169"/>
      <c r="G26" s="232"/>
      <c r="H26" s="174"/>
      <c r="I26" s="174"/>
      <c r="J26" s="163"/>
      <c r="K26" s="163"/>
      <c r="L26" s="163"/>
      <c r="M26" s="163"/>
      <c r="N26" s="163"/>
      <c r="O26" s="163"/>
      <c r="P26" s="163"/>
      <c r="Q26" s="163"/>
      <c r="R26" s="163"/>
      <c r="S26" s="163"/>
      <c r="T26" s="163"/>
      <c r="U26" s="163"/>
      <c r="V26" s="163"/>
      <c r="W26" s="163"/>
      <c r="X26" s="163"/>
      <c r="Y26" s="163"/>
      <c r="Z26" s="163"/>
      <c r="AA26" s="163"/>
      <c r="AB26" s="163"/>
      <c r="AC26" s="163"/>
      <c r="AD26" s="163"/>
      <c r="AE26" s="164"/>
      <c r="AF26" s="153"/>
    </row>
    <row r="27" spans="2:32" ht="31.5">
      <c r="B27" s="133" t="s">
        <v>79</v>
      </c>
      <c r="C27" s="137" t="s">
        <v>207</v>
      </c>
      <c r="D27" s="56" t="s">
        <v>451</v>
      </c>
      <c r="E27" s="242"/>
      <c r="F27" s="169" t="s">
        <v>363</v>
      </c>
      <c r="G27" s="232" t="s">
        <v>384</v>
      </c>
      <c r="H27" s="174">
        <v>4000205610</v>
      </c>
      <c r="I27" s="174">
        <f>SUM(J27:AE27)</f>
        <v>3995145997</v>
      </c>
      <c r="J27" s="163">
        <v>0</v>
      </c>
      <c r="K27" s="163">
        <v>0</v>
      </c>
      <c r="L27" s="163">
        <v>3106944080</v>
      </c>
      <c r="M27" s="163">
        <v>0</v>
      </c>
      <c r="N27" s="163">
        <v>243166707</v>
      </c>
      <c r="O27" s="163">
        <v>16816132</v>
      </c>
      <c r="P27" s="163">
        <v>8501488</v>
      </c>
      <c r="Q27" s="163">
        <v>485374950</v>
      </c>
      <c r="R27" s="163">
        <v>62057297</v>
      </c>
      <c r="S27" s="163">
        <v>0</v>
      </c>
      <c r="T27" s="163">
        <v>0</v>
      </c>
      <c r="U27" s="163">
        <v>0</v>
      </c>
      <c r="V27" s="163">
        <v>0</v>
      </c>
      <c r="W27" s="163">
        <v>0</v>
      </c>
      <c r="X27" s="163">
        <v>0</v>
      </c>
      <c r="Y27" s="163">
        <v>36360434</v>
      </c>
      <c r="Z27" s="163">
        <v>75187</v>
      </c>
      <c r="AA27" s="163">
        <v>0</v>
      </c>
      <c r="AB27" s="163">
        <v>0</v>
      </c>
      <c r="AC27" s="163">
        <v>10800</v>
      </c>
      <c r="AD27" s="163">
        <v>15838922</v>
      </c>
      <c r="AE27" s="164">
        <v>20000000</v>
      </c>
      <c r="AF27" s="153"/>
    </row>
    <row r="28" spans="2:32" s="230" customFormat="1" ht="31.5">
      <c r="B28" s="133" t="s">
        <v>79</v>
      </c>
      <c r="C28" s="137" t="s">
        <v>207</v>
      </c>
      <c r="D28" s="231" t="s">
        <v>451</v>
      </c>
      <c r="E28" s="242"/>
      <c r="F28" s="169" t="s">
        <v>373</v>
      </c>
      <c r="G28" s="232" t="s">
        <v>385</v>
      </c>
      <c r="H28" s="174">
        <v>2455313312</v>
      </c>
      <c r="I28" s="174">
        <f>SUM(J28:AE28)</f>
        <v>2443428854</v>
      </c>
      <c r="J28" s="163">
        <v>0</v>
      </c>
      <c r="K28" s="163">
        <v>0</v>
      </c>
      <c r="L28" s="163">
        <v>58877184</v>
      </c>
      <c r="M28" s="163">
        <v>2200948406</v>
      </c>
      <c r="N28" s="163">
        <v>3436272</v>
      </c>
      <c r="O28" s="163">
        <v>0</v>
      </c>
      <c r="P28" s="163">
        <v>1171377</v>
      </c>
      <c r="Q28" s="163">
        <v>6059339</v>
      </c>
      <c r="R28" s="163">
        <v>24182316</v>
      </c>
      <c r="S28" s="163">
        <v>0</v>
      </c>
      <c r="T28" s="163">
        <v>2034700</v>
      </c>
      <c r="U28" s="163">
        <v>0</v>
      </c>
      <c r="V28" s="163">
        <v>146752</v>
      </c>
      <c r="W28" s="163">
        <v>0</v>
      </c>
      <c r="X28" s="163">
        <v>0</v>
      </c>
      <c r="Y28" s="163">
        <v>14606101</v>
      </c>
      <c r="Z28" s="163">
        <v>0</v>
      </c>
      <c r="AA28" s="163">
        <v>0</v>
      </c>
      <c r="AB28" s="163">
        <v>0</v>
      </c>
      <c r="AC28" s="163">
        <v>60477015</v>
      </c>
      <c r="AD28" s="163">
        <v>66859577</v>
      </c>
      <c r="AE28" s="164">
        <v>4629815</v>
      </c>
      <c r="AF28" s="153"/>
    </row>
    <row r="29" spans="2:32" s="230" customFormat="1" ht="31.5">
      <c r="B29" s="133" t="s">
        <v>80</v>
      </c>
      <c r="C29" s="137" t="s">
        <v>142</v>
      </c>
      <c r="D29" s="231" t="s">
        <v>306</v>
      </c>
      <c r="E29" s="242"/>
      <c r="F29" s="169" t="s">
        <v>366</v>
      </c>
      <c r="G29" s="232" t="s">
        <v>384</v>
      </c>
      <c r="H29" s="174">
        <v>10000000</v>
      </c>
      <c r="I29" s="174">
        <f>SUM(J29:AE29)</f>
        <v>10000000</v>
      </c>
      <c r="J29" s="163">
        <v>0</v>
      </c>
      <c r="K29" s="163">
        <v>0</v>
      </c>
      <c r="L29" s="163">
        <v>0</v>
      </c>
      <c r="M29" s="163">
        <v>0</v>
      </c>
      <c r="N29" s="163">
        <v>0</v>
      </c>
      <c r="O29" s="163">
        <v>0</v>
      </c>
      <c r="P29" s="163">
        <v>0</v>
      </c>
      <c r="Q29" s="163">
        <v>0</v>
      </c>
      <c r="R29" s="163">
        <v>10000000</v>
      </c>
      <c r="S29" s="163">
        <v>0</v>
      </c>
      <c r="T29" s="163">
        <v>0</v>
      </c>
      <c r="U29" s="163">
        <v>0</v>
      </c>
      <c r="V29" s="163">
        <v>0</v>
      </c>
      <c r="W29" s="163">
        <v>0</v>
      </c>
      <c r="X29" s="163">
        <v>0</v>
      </c>
      <c r="Y29" s="163">
        <v>0</v>
      </c>
      <c r="Z29" s="163">
        <v>0</v>
      </c>
      <c r="AA29" s="163">
        <v>0</v>
      </c>
      <c r="AB29" s="163">
        <v>0</v>
      </c>
      <c r="AC29" s="163">
        <v>0</v>
      </c>
      <c r="AD29" s="163">
        <v>0</v>
      </c>
      <c r="AE29" s="164">
        <v>0</v>
      </c>
      <c r="AF29" s="153"/>
    </row>
    <row r="30" spans="2:32" ht="31.5">
      <c r="B30" s="136" t="s">
        <v>82</v>
      </c>
      <c r="C30" s="138" t="s">
        <v>143</v>
      </c>
      <c r="D30" s="229"/>
      <c r="E30" s="242"/>
      <c r="F30" s="169"/>
      <c r="G30" s="232"/>
      <c r="H30" s="174"/>
      <c r="I30" s="174"/>
      <c r="J30" s="163"/>
      <c r="K30" s="163"/>
      <c r="L30" s="163"/>
      <c r="M30" s="163"/>
      <c r="N30" s="163"/>
      <c r="O30" s="163"/>
      <c r="P30" s="163"/>
      <c r="Q30" s="163"/>
      <c r="R30" s="163"/>
      <c r="S30" s="163"/>
      <c r="T30" s="163"/>
      <c r="U30" s="163"/>
      <c r="V30" s="163"/>
      <c r="W30" s="163"/>
      <c r="X30" s="163"/>
      <c r="Y30" s="163"/>
      <c r="Z30" s="163"/>
      <c r="AA30" s="163"/>
      <c r="AB30" s="163"/>
      <c r="AC30" s="163"/>
      <c r="AD30" s="163"/>
      <c r="AE30" s="164"/>
      <c r="AF30" s="153"/>
    </row>
    <row r="31" spans="2:32">
      <c r="B31" s="133" t="s">
        <v>83</v>
      </c>
      <c r="C31" s="134" t="s">
        <v>144</v>
      </c>
      <c r="D31" s="231" t="s">
        <v>451</v>
      </c>
      <c r="E31" s="242"/>
      <c r="F31" s="169" t="s">
        <v>351</v>
      </c>
      <c r="G31" s="232" t="s">
        <v>383</v>
      </c>
      <c r="H31" s="174">
        <v>10400000</v>
      </c>
      <c r="I31" s="174">
        <f t="shared" ref="I31:I37" si="2">SUM(J31:AE31)</f>
        <v>2800000</v>
      </c>
      <c r="J31" s="163">
        <v>0</v>
      </c>
      <c r="K31" s="163">
        <v>0</v>
      </c>
      <c r="L31" s="163">
        <v>0</v>
      </c>
      <c r="M31" s="163">
        <v>0</v>
      </c>
      <c r="N31" s="163">
        <v>0</v>
      </c>
      <c r="O31" s="163">
        <v>0</v>
      </c>
      <c r="P31" s="163">
        <v>0</v>
      </c>
      <c r="Q31" s="163">
        <v>0</v>
      </c>
      <c r="R31" s="163">
        <v>0</v>
      </c>
      <c r="S31" s="163">
        <v>0</v>
      </c>
      <c r="T31" s="163">
        <v>0</v>
      </c>
      <c r="U31" s="163">
        <v>0</v>
      </c>
      <c r="V31" s="163">
        <v>350000</v>
      </c>
      <c r="W31" s="163">
        <v>350000</v>
      </c>
      <c r="X31" s="163">
        <v>0</v>
      </c>
      <c r="Y31" s="163">
        <v>0</v>
      </c>
      <c r="Z31" s="163">
        <v>700000</v>
      </c>
      <c r="AA31" s="163">
        <v>0</v>
      </c>
      <c r="AB31" s="163">
        <v>350000</v>
      </c>
      <c r="AC31" s="163">
        <v>350000</v>
      </c>
      <c r="AD31" s="163">
        <v>0</v>
      </c>
      <c r="AE31" s="164">
        <v>700000</v>
      </c>
      <c r="AF31" s="153"/>
    </row>
    <row r="32" spans="2:32" s="230" customFormat="1">
      <c r="B32" s="133" t="s">
        <v>83</v>
      </c>
      <c r="C32" s="134" t="s">
        <v>144</v>
      </c>
      <c r="D32" s="231" t="s">
        <v>451</v>
      </c>
      <c r="E32" s="242"/>
      <c r="F32" s="169" t="s">
        <v>352</v>
      </c>
      <c r="G32" s="232" t="s">
        <v>383</v>
      </c>
      <c r="H32" s="174">
        <v>25400000</v>
      </c>
      <c r="I32" s="174">
        <f t="shared" si="2"/>
        <v>8000000</v>
      </c>
      <c r="J32" s="163">
        <v>0</v>
      </c>
      <c r="K32" s="163">
        <v>0</v>
      </c>
      <c r="L32" s="163">
        <v>0</v>
      </c>
      <c r="M32" s="163">
        <v>0</v>
      </c>
      <c r="N32" s="163">
        <v>0</v>
      </c>
      <c r="O32" s="163">
        <v>0</v>
      </c>
      <c r="P32" s="163">
        <v>0</v>
      </c>
      <c r="Q32" s="163">
        <v>0</v>
      </c>
      <c r="R32" s="163">
        <v>0</v>
      </c>
      <c r="S32" s="163">
        <v>0</v>
      </c>
      <c r="T32" s="163">
        <v>0</v>
      </c>
      <c r="U32" s="163">
        <v>0</v>
      </c>
      <c r="V32" s="163">
        <v>1000000</v>
      </c>
      <c r="W32" s="163">
        <v>1000000</v>
      </c>
      <c r="X32" s="163">
        <v>0</v>
      </c>
      <c r="Y32" s="163">
        <v>0</v>
      </c>
      <c r="Z32" s="163">
        <v>2000000</v>
      </c>
      <c r="AA32" s="163">
        <v>0</v>
      </c>
      <c r="AB32" s="163">
        <v>1000000</v>
      </c>
      <c r="AC32" s="163">
        <v>1000000</v>
      </c>
      <c r="AD32" s="163">
        <v>0</v>
      </c>
      <c r="AE32" s="164">
        <v>2000000</v>
      </c>
      <c r="AF32" s="153"/>
    </row>
    <row r="33" spans="2:32" s="230" customFormat="1">
      <c r="B33" s="133" t="s">
        <v>83</v>
      </c>
      <c r="C33" s="134" t="s">
        <v>144</v>
      </c>
      <c r="D33" s="231" t="s">
        <v>451</v>
      </c>
      <c r="E33" s="242"/>
      <c r="F33" s="169" t="s">
        <v>353</v>
      </c>
      <c r="G33" s="232" t="s">
        <v>383</v>
      </c>
      <c r="H33" s="174">
        <v>23389250</v>
      </c>
      <c r="I33" s="174">
        <f t="shared" si="2"/>
        <v>18697500</v>
      </c>
      <c r="J33" s="163">
        <v>9750000</v>
      </c>
      <c r="K33" s="163">
        <v>0</v>
      </c>
      <c r="L33" s="163">
        <v>2997500</v>
      </c>
      <c r="M33" s="163">
        <v>200000</v>
      </c>
      <c r="N33" s="163">
        <v>3825000</v>
      </c>
      <c r="O33" s="163">
        <v>0</v>
      </c>
      <c r="P33" s="163">
        <v>0</v>
      </c>
      <c r="Q33" s="163">
        <v>0</v>
      </c>
      <c r="R33" s="163">
        <v>0</v>
      </c>
      <c r="S33" s="163">
        <v>0</v>
      </c>
      <c r="T33" s="163">
        <v>0</v>
      </c>
      <c r="U33" s="163">
        <v>0</v>
      </c>
      <c r="V33" s="163">
        <v>400000</v>
      </c>
      <c r="W33" s="163">
        <v>100000</v>
      </c>
      <c r="X33" s="163">
        <v>100000</v>
      </c>
      <c r="Y33" s="163">
        <v>225000</v>
      </c>
      <c r="Z33" s="163">
        <v>400000</v>
      </c>
      <c r="AA33" s="163">
        <v>0</v>
      </c>
      <c r="AB33" s="163">
        <v>100000</v>
      </c>
      <c r="AC33" s="163">
        <v>200000</v>
      </c>
      <c r="AD33" s="163">
        <v>100000</v>
      </c>
      <c r="AE33" s="164">
        <v>300000</v>
      </c>
      <c r="AF33" s="153"/>
    </row>
    <row r="34" spans="2:32">
      <c r="B34" s="133" t="s">
        <v>84</v>
      </c>
      <c r="C34" s="134" t="s">
        <v>145</v>
      </c>
      <c r="D34" s="231" t="s">
        <v>451</v>
      </c>
      <c r="E34" s="242"/>
      <c r="F34" s="169" t="s">
        <v>367</v>
      </c>
      <c r="G34" s="232" t="s">
        <v>384</v>
      </c>
      <c r="H34" s="174">
        <v>34816747</v>
      </c>
      <c r="I34" s="174">
        <f t="shared" si="2"/>
        <v>34643902</v>
      </c>
      <c r="J34" s="163">
        <v>0</v>
      </c>
      <c r="K34" s="163">
        <v>0</v>
      </c>
      <c r="L34" s="163">
        <v>13750111</v>
      </c>
      <c r="M34" s="163">
        <v>59510</v>
      </c>
      <c r="N34" s="163">
        <v>0</v>
      </c>
      <c r="O34" s="163">
        <v>0</v>
      </c>
      <c r="P34" s="163">
        <v>3600</v>
      </c>
      <c r="Q34" s="163">
        <v>20604946</v>
      </c>
      <c r="R34" s="163">
        <v>39493</v>
      </c>
      <c r="S34" s="163">
        <v>0</v>
      </c>
      <c r="T34" s="163">
        <v>0</v>
      </c>
      <c r="U34" s="163">
        <v>0</v>
      </c>
      <c r="V34" s="163">
        <v>0</v>
      </c>
      <c r="W34" s="163">
        <v>0</v>
      </c>
      <c r="X34" s="163">
        <v>0</v>
      </c>
      <c r="Y34" s="163">
        <v>0</v>
      </c>
      <c r="Z34" s="163">
        <v>0</v>
      </c>
      <c r="AA34" s="163">
        <v>0</v>
      </c>
      <c r="AB34" s="163">
        <v>0</v>
      </c>
      <c r="AC34" s="163">
        <v>20820</v>
      </c>
      <c r="AD34" s="163">
        <v>149899</v>
      </c>
      <c r="AE34" s="164">
        <v>15523</v>
      </c>
      <c r="AF34" s="153"/>
    </row>
    <row r="35" spans="2:32" s="230" customFormat="1" ht="31.5">
      <c r="B35" s="133" t="s">
        <v>84</v>
      </c>
      <c r="C35" s="134" t="s">
        <v>145</v>
      </c>
      <c r="D35" s="231" t="s">
        <v>451</v>
      </c>
      <c r="E35" s="242"/>
      <c r="F35" s="169" t="s">
        <v>376</v>
      </c>
      <c r="G35" s="232" t="s">
        <v>387</v>
      </c>
      <c r="H35" s="174">
        <v>2335860</v>
      </c>
      <c r="I35" s="174">
        <f t="shared" si="2"/>
        <v>937700</v>
      </c>
      <c r="J35" s="163">
        <v>0</v>
      </c>
      <c r="K35" s="163">
        <v>0</v>
      </c>
      <c r="L35" s="163">
        <v>0</v>
      </c>
      <c r="M35" s="163">
        <v>0</v>
      </c>
      <c r="N35" s="163">
        <v>0</v>
      </c>
      <c r="O35" s="163">
        <v>0</v>
      </c>
      <c r="P35" s="163">
        <v>0</v>
      </c>
      <c r="Q35" s="163">
        <v>0</v>
      </c>
      <c r="R35" s="163">
        <v>0</v>
      </c>
      <c r="S35" s="163">
        <v>0</v>
      </c>
      <c r="T35" s="165">
        <v>0</v>
      </c>
      <c r="U35" s="163">
        <v>0</v>
      </c>
      <c r="V35" s="163">
        <v>0</v>
      </c>
      <c r="W35" s="163">
        <v>0</v>
      </c>
      <c r="X35" s="163">
        <v>0</v>
      </c>
      <c r="Y35" s="163">
        <v>0</v>
      </c>
      <c r="Z35" s="163">
        <v>300000</v>
      </c>
      <c r="AA35" s="163">
        <v>447020</v>
      </c>
      <c r="AB35" s="163">
        <v>0</v>
      </c>
      <c r="AC35" s="163">
        <v>0</v>
      </c>
      <c r="AD35" s="163">
        <v>0</v>
      </c>
      <c r="AE35" s="164">
        <v>190680</v>
      </c>
      <c r="AF35" s="153"/>
    </row>
    <row r="36" spans="2:32" s="230" customFormat="1">
      <c r="B36" s="133" t="s">
        <v>84</v>
      </c>
      <c r="C36" s="134" t="s">
        <v>145</v>
      </c>
      <c r="D36" s="231" t="s">
        <v>451</v>
      </c>
      <c r="E36" s="242"/>
      <c r="F36" s="169" t="s">
        <v>377</v>
      </c>
      <c r="G36" s="232" t="s">
        <v>387</v>
      </c>
      <c r="H36" s="174">
        <v>362115</v>
      </c>
      <c r="I36" s="174">
        <f t="shared" si="2"/>
        <v>112125</v>
      </c>
      <c r="J36" s="163">
        <v>0</v>
      </c>
      <c r="K36" s="163">
        <v>0</v>
      </c>
      <c r="L36" s="163">
        <v>0</v>
      </c>
      <c r="M36" s="163">
        <v>0</v>
      </c>
      <c r="N36" s="163">
        <v>0</v>
      </c>
      <c r="O36" s="163">
        <v>0</v>
      </c>
      <c r="P36" s="163">
        <v>0</v>
      </c>
      <c r="Q36" s="163">
        <v>0</v>
      </c>
      <c r="R36" s="163">
        <v>112125</v>
      </c>
      <c r="S36" s="163">
        <v>0</v>
      </c>
      <c r="T36" s="163">
        <v>0</v>
      </c>
      <c r="U36" s="163">
        <v>0</v>
      </c>
      <c r="V36" s="163">
        <v>0</v>
      </c>
      <c r="W36" s="163">
        <v>0</v>
      </c>
      <c r="X36" s="163">
        <v>0</v>
      </c>
      <c r="Y36" s="163">
        <v>0</v>
      </c>
      <c r="Z36" s="163">
        <v>0</v>
      </c>
      <c r="AA36" s="163">
        <v>0</v>
      </c>
      <c r="AB36" s="163">
        <v>0</v>
      </c>
      <c r="AC36" s="163">
        <v>0</v>
      </c>
      <c r="AD36" s="163">
        <v>0</v>
      </c>
      <c r="AE36" s="164">
        <v>0</v>
      </c>
      <c r="AF36" s="153"/>
    </row>
    <row r="37" spans="2:32">
      <c r="B37" s="133" t="s">
        <v>85</v>
      </c>
      <c r="C37" s="134" t="s">
        <v>146</v>
      </c>
      <c r="D37" s="246" t="s">
        <v>306</v>
      </c>
      <c r="E37" s="242"/>
      <c r="F37" s="169" t="s">
        <v>371</v>
      </c>
      <c r="G37" s="190" t="s">
        <v>384</v>
      </c>
      <c r="H37" s="174">
        <v>15950000</v>
      </c>
      <c r="I37" s="174">
        <f t="shared" si="2"/>
        <v>15950000</v>
      </c>
      <c r="J37" s="163">
        <v>550000</v>
      </c>
      <c r="K37" s="163">
        <v>0</v>
      </c>
      <c r="L37" s="163">
        <v>2200000</v>
      </c>
      <c r="M37" s="163">
        <v>4600000</v>
      </c>
      <c r="N37" s="163">
        <v>4600000</v>
      </c>
      <c r="O37" s="163">
        <v>0</v>
      </c>
      <c r="P37" s="163">
        <v>0</v>
      </c>
      <c r="Q37" s="163">
        <v>0</v>
      </c>
      <c r="R37" s="163">
        <v>500000</v>
      </c>
      <c r="S37" s="163">
        <v>400000</v>
      </c>
      <c r="T37" s="163">
        <v>0</v>
      </c>
      <c r="U37" s="163">
        <v>700000</v>
      </c>
      <c r="V37" s="163">
        <v>0</v>
      </c>
      <c r="W37" s="163">
        <v>0</v>
      </c>
      <c r="X37" s="163">
        <v>0</v>
      </c>
      <c r="Y37" s="163">
        <v>200000</v>
      </c>
      <c r="Z37" s="163">
        <v>0</v>
      </c>
      <c r="AA37" s="163">
        <v>0</v>
      </c>
      <c r="AB37" s="163">
        <v>0</v>
      </c>
      <c r="AC37" s="163">
        <v>1800000</v>
      </c>
      <c r="AD37" s="163">
        <v>400000</v>
      </c>
      <c r="AE37" s="164">
        <v>0</v>
      </c>
      <c r="AF37" s="153"/>
    </row>
    <row r="38" spans="2:32">
      <c r="B38" s="131" t="s">
        <v>86</v>
      </c>
      <c r="C38" s="132" t="s">
        <v>147</v>
      </c>
      <c r="D38" s="229"/>
      <c r="E38" s="242"/>
      <c r="F38" s="169"/>
      <c r="G38" s="232"/>
      <c r="H38" s="174"/>
      <c r="I38" s="174"/>
      <c r="J38" s="163"/>
      <c r="K38" s="163"/>
      <c r="L38" s="163"/>
      <c r="M38" s="163"/>
      <c r="N38" s="163"/>
      <c r="O38" s="163"/>
      <c r="P38" s="163"/>
      <c r="Q38" s="163"/>
      <c r="R38" s="163"/>
      <c r="S38" s="163"/>
      <c r="T38" s="163"/>
      <c r="U38" s="163"/>
      <c r="V38" s="163"/>
      <c r="W38" s="163"/>
      <c r="X38" s="163"/>
      <c r="Y38" s="163"/>
      <c r="Z38" s="163"/>
      <c r="AA38" s="163"/>
      <c r="AB38" s="163"/>
      <c r="AC38" s="163"/>
      <c r="AD38" s="163"/>
      <c r="AE38" s="164"/>
      <c r="AF38" s="153"/>
    </row>
    <row r="39" spans="2:32">
      <c r="B39" s="133" t="s">
        <v>87</v>
      </c>
      <c r="C39" s="137" t="s">
        <v>148</v>
      </c>
      <c r="D39" s="56" t="s">
        <v>451</v>
      </c>
      <c r="E39" s="242"/>
      <c r="F39" s="169" t="s">
        <v>372</v>
      </c>
      <c r="G39" s="232" t="s">
        <v>385</v>
      </c>
      <c r="H39" s="174">
        <v>2569842341</v>
      </c>
      <c r="I39" s="174">
        <f>SUM(J39:AE39)</f>
        <v>2495194336</v>
      </c>
      <c r="J39" s="163">
        <v>10000</v>
      </c>
      <c r="K39" s="163">
        <v>1017044</v>
      </c>
      <c r="L39" s="163">
        <v>242277788</v>
      </c>
      <c r="M39" s="163">
        <v>1350272651</v>
      </c>
      <c r="N39" s="163">
        <v>24717228</v>
      </c>
      <c r="O39" s="163">
        <v>0</v>
      </c>
      <c r="P39" s="163">
        <v>1512494</v>
      </c>
      <c r="Q39" s="163">
        <v>3271944</v>
      </c>
      <c r="R39" s="163">
        <v>29962634</v>
      </c>
      <c r="S39" s="163">
        <v>238274559</v>
      </c>
      <c r="T39" s="163">
        <v>473945947</v>
      </c>
      <c r="U39" s="163">
        <v>0</v>
      </c>
      <c r="V39" s="163">
        <v>5196393</v>
      </c>
      <c r="W39" s="163">
        <v>0</v>
      </c>
      <c r="X39" s="163">
        <v>0</v>
      </c>
      <c r="Y39" s="163">
        <v>9568124</v>
      </c>
      <c r="Z39" s="163">
        <v>3319402</v>
      </c>
      <c r="AA39" s="163">
        <v>0</v>
      </c>
      <c r="AB39" s="163">
        <v>0</v>
      </c>
      <c r="AC39" s="163">
        <v>40173941</v>
      </c>
      <c r="AD39" s="163">
        <v>50165290</v>
      </c>
      <c r="AE39" s="164">
        <v>21508897</v>
      </c>
      <c r="AF39" s="153"/>
    </row>
    <row r="40" spans="2:32" s="255" customFormat="1">
      <c r="B40" s="133" t="s">
        <v>87</v>
      </c>
      <c r="C40" s="137" t="s">
        <v>148</v>
      </c>
      <c r="D40" s="246" t="s">
        <v>306</v>
      </c>
      <c r="E40" s="242"/>
      <c r="F40" s="169" t="s">
        <v>374</v>
      </c>
      <c r="G40" s="232" t="s">
        <v>385</v>
      </c>
      <c r="H40" s="174">
        <v>6779954</v>
      </c>
      <c r="I40" s="174">
        <f>SUM(J40:AE40)</f>
        <v>6779954</v>
      </c>
      <c r="J40" s="163">
        <v>0</v>
      </c>
      <c r="K40" s="163">
        <v>0</v>
      </c>
      <c r="L40" s="163">
        <v>0</v>
      </c>
      <c r="M40" s="163">
        <v>0</v>
      </c>
      <c r="N40" s="163">
        <v>0</v>
      </c>
      <c r="O40" s="163">
        <v>0</v>
      </c>
      <c r="P40" s="163">
        <v>0</v>
      </c>
      <c r="Q40" s="163">
        <v>0</v>
      </c>
      <c r="R40" s="163">
        <v>0</v>
      </c>
      <c r="S40" s="163">
        <v>0</v>
      </c>
      <c r="T40" s="163">
        <v>0</v>
      </c>
      <c r="U40" s="163">
        <v>0</v>
      </c>
      <c r="V40" s="163">
        <v>0</v>
      </c>
      <c r="W40" s="163">
        <v>0</v>
      </c>
      <c r="X40" s="163">
        <v>0</v>
      </c>
      <c r="Y40" s="163">
        <v>0</v>
      </c>
      <c r="Z40" s="163">
        <v>0</v>
      </c>
      <c r="AA40" s="163">
        <v>0</v>
      </c>
      <c r="AB40" s="163">
        <v>0</v>
      </c>
      <c r="AC40" s="163">
        <v>0</v>
      </c>
      <c r="AD40" s="163">
        <v>0</v>
      </c>
      <c r="AE40" s="164">
        <v>6779954</v>
      </c>
      <c r="AF40" s="153"/>
    </row>
    <row r="41" spans="2:32">
      <c r="B41" s="133" t="s">
        <v>88</v>
      </c>
      <c r="C41" s="137" t="s">
        <v>149</v>
      </c>
      <c r="D41" s="237" t="s">
        <v>452</v>
      </c>
      <c r="E41" s="242"/>
      <c r="F41" s="169"/>
      <c r="G41" s="232"/>
      <c r="H41" s="174"/>
      <c r="I41" s="174"/>
      <c r="J41" s="163"/>
      <c r="K41" s="163"/>
      <c r="L41" s="163"/>
      <c r="M41" s="163"/>
      <c r="N41" s="163"/>
      <c r="O41" s="163"/>
      <c r="P41" s="163"/>
      <c r="Q41" s="163"/>
      <c r="R41" s="163"/>
      <c r="S41" s="163"/>
      <c r="T41" s="163"/>
      <c r="U41" s="163"/>
      <c r="V41" s="163"/>
      <c r="W41" s="163"/>
      <c r="X41" s="163"/>
      <c r="Y41" s="163"/>
      <c r="Z41" s="163"/>
      <c r="AA41" s="163"/>
      <c r="AB41" s="163"/>
      <c r="AC41" s="163"/>
      <c r="AD41" s="163"/>
      <c r="AE41" s="164"/>
      <c r="AF41" s="153"/>
    </row>
    <row r="42" spans="2:32" ht="31.5">
      <c r="B42" s="133" t="s">
        <v>89</v>
      </c>
      <c r="C42" s="137" t="s">
        <v>208</v>
      </c>
      <c r="D42" s="56" t="s">
        <v>452</v>
      </c>
      <c r="E42" s="242"/>
      <c r="F42" s="169"/>
      <c r="G42" s="232"/>
      <c r="H42" s="174"/>
      <c r="I42" s="174"/>
      <c r="J42" s="163"/>
      <c r="K42" s="163"/>
      <c r="L42" s="163"/>
      <c r="M42" s="163"/>
      <c r="N42" s="163"/>
      <c r="O42" s="163"/>
      <c r="P42" s="163"/>
      <c r="Q42" s="163"/>
      <c r="R42" s="163"/>
      <c r="S42" s="163"/>
      <c r="T42" s="163"/>
      <c r="U42" s="163"/>
      <c r="V42" s="163"/>
      <c r="W42" s="163"/>
      <c r="X42" s="163"/>
      <c r="Y42" s="163"/>
      <c r="Z42" s="163"/>
      <c r="AA42" s="163"/>
      <c r="AB42" s="163"/>
      <c r="AC42" s="163"/>
      <c r="AD42" s="163"/>
      <c r="AE42" s="164"/>
      <c r="AF42" s="153"/>
    </row>
    <row r="43" spans="2:32" ht="31.5">
      <c r="B43" s="133" t="s">
        <v>90</v>
      </c>
      <c r="C43" s="135" t="s">
        <v>209</v>
      </c>
      <c r="D43" s="56" t="s">
        <v>306</v>
      </c>
      <c r="E43" s="242"/>
      <c r="F43" s="169" t="s">
        <v>382</v>
      </c>
      <c r="G43" s="232" t="s">
        <v>391</v>
      </c>
      <c r="H43" s="174">
        <v>31145051</v>
      </c>
      <c r="I43" s="174">
        <f>SUM(J43:AE43)</f>
        <v>31145051</v>
      </c>
      <c r="J43" s="163">
        <v>0</v>
      </c>
      <c r="K43" s="163">
        <v>0</v>
      </c>
      <c r="L43" s="163">
        <v>0</v>
      </c>
      <c r="M43" s="163">
        <v>0</v>
      </c>
      <c r="N43" s="163">
        <v>25545051</v>
      </c>
      <c r="O43" s="163">
        <v>0</v>
      </c>
      <c r="P43" s="163">
        <v>0</v>
      </c>
      <c r="Q43" s="163">
        <v>150000</v>
      </c>
      <c r="R43" s="163">
        <v>200000</v>
      </c>
      <c r="S43" s="163">
        <v>0</v>
      </c>
      <c r="T43" s="163"/>
      <c r="U43" s="163">
        <v>0</v>
      </c>
      <c r="V43" s="163">
        <v>0</v>
      </c>
      <c r="W43" s="163">
        <v>0</v>
      </c>
      <c r="X43" s="163">
        <v>0</v>
      </c>
      <c r="Y43" s="163">
        <v>0</v>
      </c>
      <c r="Z43" s="163">
        <v>1000000</v>
      </c>
      <c r="AA43" s="163">
        <v>1100000</v>
      </c>
      <c r="AB43" s="163">
        <v>0</v>
      </c>
      <c r="AC43" s="163">
        <v>3150000</v>
      </c>
      <c r="AD43" s="163">
        <v>0</v>
      </c>
      <c r="AE43" s="164">
        <v>0</v>
      </c>
      <c r="AF43" s="153"/>
    </row>
    <row r="44" spans="2:32" s="236" customFormat="1">
      <c r="B44" s="133"/>
      <c r="C44" s="135"/>
      <c r="D44" s="235"/>
      <c r="E44" s="242"/>
      <c r="F44" s="169"/>
      <c r="G44" s="232"/>
      <c r="H44" s="174"/>
      <c r="I44" s="174"/>
      <c r="J44" s="163"/>
      <c r="K44" s="163"/>
      <c r="L44" s="163"/>
      <c r="M44" s="163"/>
      <c r="N44" s="163"/>
      <c r="O44" s="163"/>
      <c r="P44" s="163"/>
      <c r="Q44" s="163"/>
      <c r="R44" s="163"/>
      <c r="S44" s="163"/>
      <c r="T44" s="163"/>
      <c r="U44" s="163"/>
      <c r="V44" s="163"/>
      <c r="W44" s="163"/>
      <c r="X44" s="163"/>
      <c r="Y44" s="163"/>
      <c r="Z44" s="163"/>
      <c r="AA44" s="163"/>
      <c r="AB44" s="163"/>
      <c r="AC44" s="163"/>
      <c r="AD44" s="163"/>
      <c r="AE44" s="164"/>
      <c r="AF44" s="153"/>
    </row>
    <row r="45" spans="2:32">
      <c r="B45" s="140" t="s">
        <v>91</v>
      </c>
      <c r="C45" s="130" t="s">
        <v>151</v>
      </c>
      <c r="D45" s="233"/>
      <c r="E45" s="242"/>
      <c r="F45" s="169"/>
      <c r="G45" s="232"/>
      <c r="H45" s="174"/>
      <c r="I45" s="174"/>
      <c r="J45" s="163"/>
      <c r="K45" s="163"/>
      <c r="L45" s="163"/>
      <c r="M45" s="163"/>
      <c r="N45" s="163"/>
      <c r="O45" s="163"/>
      <c r="P45" s="163"/>
      <c r="Q45" s="163"/>
      <c r="R45" s="163"/>
      <c r="S45" s="163"/>
      <c r="T45" s="163"/>
      <c r="U45" s="163"/>
      <c r="V45" s="163"/>
      <c r="W45" s="163"/>
      <c r="X45" s="163"/>
      <c r="Y45" s="163"/>
      <c r="Z45" s="163"/>
      <c r="AA45" s="163"/>
      <c r="AB45" s="163"/>
      <c r="AC45" s="163"/>
      <c r="AD45" s="163"/>
      <c r="AE45" s="164"/>
      <c r="AF45" s="153"/>
    </row>
    <row r="46" spans="2:32">
      <c r="B46" s="133" t="s">
        <v>92</v>
      </c>
      <c r="C46" s="135" t="s">
        <v>152</v>
      </c>
      <c r="D46" s="56" t="s">
        <v>451</v>
      </c>
      <c r="E46" s="242"/>
      <c r="F46" s="169" t="s">
        <v>151</v>
      </c>
      <c r="G46" s="232" t="s">
        <v>390</v>
      </c>
      <c r="H46" s="174">
        <v>1720926072</v>
      </c>
      <c r="I46" s="174">
        <f>SUM(J46:AE46)</f>
        <v>1720339521</v>
      </c>
      <c r="J46" s="163">
        <v>5682708</v>
      </c>
      <c r="K46" s="163">
        <v>0</v>
      </c>
      <c r="L46" s="163">
        <v>183198497</v>
      </c>
      <c r="M46" s="163">
        <v>930835877</v>
      </c>
      <c r="N46" s="163">
        <v>128196786</v>
      </c>
      <c r="O46" s="163">
        <v>0</v>
      </c>
      <c r="P46" s="163">
        <v>0</v>
      </c>
      <c r="Q46" s="163">
        <v>324205669</v>
      </c>
      <c r="R46" s="163">
        <v>55964343</v>
      </c>
      <c r="S46" s="163">
        <v>1887164</v>
      </c>
      <c r="T46" s="163">
        <v>780740</v>
      </c>
      <c r="U46" s="163">
        <v>13225632</v>
      </c>
      <c r="V46" s="163">
        <v>0</v>
      </c>
      <c r="W46" s="163">
        <v>0</v>
      </c>
      <c r="X46" s="163">
        <v>0</v>
      </c>
      <c r="Y46" s="163">
        <v>11549158</v>
      </c>
      <c r="Z46" s="163">
        <v>0</v>
      </c>
      <c r="AA46" s="163">
        <v>1888650</v>
      </c>
      <c r="AB46" s="163">
        <v>5000000</v>
      </c>
      <c r="AC46" s="163">
        <v>44232507</v>
      </c>
      <c r="AD46" s="163">
        <v>13691790</v>
      </c>
      <c r="AE46" s="164">
        <v>0</v>
      </c>
      <c r="AF46" s="153"/>
    </row>
    <row r="47" spans="2:32">
      <c r="B47" s="139"/>
      <c r="C47" s="141"/>
      <c r="D47" s="235"/>
      <c r="E47" s="242"/>
      <c r="F47" s="169"/>
      <c r="G47" s="232"/>
      <c r="H47" s="174"/>
      <c r="I47" s="174"/>
      <c r="J47" s="163"/>
      <c r="K47" s="163"/>
      <c r="L47" s="163"/>
      <c r="M47" s="163"/>
      <c r="N47" s="163"/>
      <c r="O47" s="163"/>
      <c r="P47" s="163"/>
      <c r="Q47" s="163"/>
      <c r="R47" s="163"/>
      <c r="S47" s="163"/>
      <c r="T47" s="163"/>
      <c r="U47" s="163"/>
      <c r="V47" s="163"/>
      <c r="W47" s="163"/>
      <c r="X47" s="163"/>
      <c r="Y47" s="163"/>
      <c r="Z47" s="163"/>
      <c r="AA47" s="163"/>
      <c r="AB47" s="163"/>
      <c r="AC47" s="163"/>
      <c r="AD47" s="163"/>
      <c r="AE47" s="164"/>
      <c r="AF47" s="153"/>
    </row>
    <row r="48" spans="2:32">
      <c r="B48" s="140" t="s">
        <v>93</v>
      </c>
      <c r="C48" s="130" t="s">
        <v>153</v>
      </c>
      <c r="D48" s="234"/>
      <c r="E48" s="242"/>
      <c r="F48" s="169"/>
      <c r="G48" s="232"/>
      <c r="H48" s="174"/>
      <c r="I48" s="174"/>
      <c r="J48" s="163"/>
      <c r="K48" s="163"/>
      <c r="L48" s="163"/>
      <c r="M48" s="163"/>
      <c r="N48" s="163"/>
      <c r="O48" s="163"/>
      <c r="P48" s="163"/>
      <c r="Q48" s="163"/>
      <c r="R48" s="163"/>
      <c r="S48" s="163"/>
      <c r="T48" s="163"/>
      <c r="U48" s="163"/>
      <c r="V48" s="163"/>
      <c r="W48" s="163"/>
      <c r="X48" s="163"/>
      <c r="Y48" s="163"/>
      <c r="Z48" s="163"/>
      <c r="AA48" s="163"/>
      <c r="AB48" s="163"/>
      <c r="AC48" s="163"/>
      <c r="AD48" s="163"/>
      <c r="AE48" s="164"/>
      <c r="AF48" s="153"/>
    </row>
    <row r="49" spans="2:32">
      <c r="B49" s="136" t="s">
        <v>94</v>
      </c>
      <c r="C49" s="132" t="s">
        <v>154</v>
      </c>
      <c r="D49" s="234"/>
      <c r="E49" s="242"/>
      <c r="F49" s="169"/>
      <c r="G49" s="232"/>
      <c r="H49" s="174"/>
      <c r="I49" s="174"/>
      <c r="J49" s="163"/>
      <c r="K49" s="163"/>
      <c r="L49" s="163"/>
      <c r="M49" s="163"/>
      <c r="N49" s="163"/>
      <c r="O49" s="163"/>
      <c r="P49" s="163"/>
      <c r="Q49" s="163"/>
      <c r="R49" s="163"/>
      <c r="S49" s="163"/>
      <c r="T49" s="163"/>
      <c r="U49" s="163"/>
      <c r="V49" s="163"/>
      <c r="W49" s="163"/>
      <c r="X49" s="163"/>
      <c r="Y49" s="163"/>
      <c r="Z49" s="163"/>
      <c r="AA49" s="163"/>
      <c r="AB49" s="163"/>
      <c r="AC49" s="163"/>
      <c r="AD49" s="163"/>
      <c r="AE49" s="164"/>
      <c r="AF49" s="153"/>
    </row>
    <row r="50" spans="2:32">
      <c r="B50" s="136" t="s">
        <v>95</v>
      </c>
      <c r="C50" s="138" t="s">
        <v>155</v>
      </c>
      <c r="D50" s="233"/>
      <c r="E50" s="242"/>
      <c r="F50" s="169"/>
      <c r="G50" s="232"/>
      <c r="H50" s="174"/>
      <c r="I50" s="174"/>
      <c r="J50" s="163"/>
      <c r="K50" s="163"/>
      <c r="L50" s="163"/>
      <c r="M50" s="163"/>
      <c r="N50" s="163"/>
      <c r="O50" s="163"/>
      <c r="P50" s="163"/>
      <c r="Q50" s="163"/>
      <c r="R50" s="163"/>
      <c r="S50" s="163"/>
      <c r="T50" s="163"/>
      <c r="U50" s="163"/>
      <c r="V50" s="163"/>
      <c r="W50" s="163"/>
      <c r="X50" s="163"/>
      <c r="Y50" s="163"/>
      <c r="Z50" s="163"/>
      <c r="AA50" s="163"/>
      <c r="AB50" s="163"/>
      <c r="AC50" s="163"/>
      <c r="AD50" s="163"/>
      <c r="AE50" s="164"/>
      <c r="AF50" s="153"/>
    </row>
    <row r="51" spans="2:32" s="236" customFormat="1">
      <c r="B51" s="133" t="s">
        <v>96</v>
      </c>
      <c r="C51" s="134" t="s">
        <v>156</v>
      </c>
      <c r="D51" s="237" t="s">
        <v>452</v>
      </c>
      <c r="E51" s="242"/>
      <c r="F51" s="169"/>
      <c r="G51" s="232"/>
      <c r="H51" s="174"/>
      <c r="I51" s="174"/>
      <c r="J51" s="163"/>
      <c r="K51" s="163"/>
      <c r="L51" s="163"/>
      <c r="M51" s="163"/>
      <c r="N51" s="163"/>
      <c r="O51" s="163"/>
      <c r="P51" s="163"/>
      <c r="Q51" s="163"/>
      <c r="R51" s="163"/>
      <c r="S51" s="163"/>
      <c r="T51" s="163"/>
      <c r="U51" s="163"/>
      <c r="V51" s="163"/>
      <c r="W51" s="163"/>
      <c r="X51" s="163"/>
      <c r="Y51" s="163"/>
      <c r="Z51" s="163"/>
      <c r="AA51" s="163"/>
      <c r="AB51" s="163"/>
      <c r="AC51" s="163"/>
      <c r="AD51" s="163"/>
      <c r="AE51" s="164"/>
      <c r="AF51" s="153"/>
    </row>
    <row r="52" spans="2:32">
      <c r="B52" s="133" t="s">
        <v>97</v>
      </c>
      <c r="C52" s="134" t="s">
        <v>210</v>
      </c>
      <c r="D52" s="246" t="s">
        <v>306</v>
      </c>
      <c r="E52" s="242"/>
      <c r="F52" s="169" t="s">
        <v>375</v>
      </c>
      <c r="G52" s="232" t="s">
        <v>386</v>
      </c>
      <c r="H52" s="174">
        <v>963700000</v>
      </c>
      <c r="I52" s="174">
        <f>SUM(J52:AE52)</f>
        <v>963700000</v>
      </c>
      <c r="J52" s="163">
        <v>0</v>
      </c>
      <c r="K52" s="163">
        <v>0</v>
      </c>
      <c r="L52" s="163">
        <v>0</v>
      </c>
      <c r="M52" s="163">
        <v>0</v>
      </c>
      <c r="N52" s="163">
        <v>962500000</v>
      </c>
      <c r="O52" s="163">
        <v>0</v>
      </c>
      <c r="P52" s="163">
        <v>0</v>
      </c>
      <c r="Q52" s="163">
        <v>0</v>
      </c>
      <c r="R52" s="163">
        <v>1200000</v>
      </c>
      <c r="S52" s="163">
        <v>0</v>
      </c>
      <c r="T52" s="163">
        <v>0</v>
      </c>
      <c r="U52" s="163">
        <v>0</v>
      </c>
      <c r="V52" s="163">
        <v>0</v>
      </c>
      <c r="W52" s="163">
        <v>0</v>
      </c>
      <c r="X52" s="163">
        <v>0</v>
      </c>
      <c r="Y52" s="163">
        <v>0</v>
      </c>
      <c r="Z52" s="163">
        <v>0</v>
      </c>
      <c r="AA52" s="163">
        <v>0</v>
      </c>
      <c r="AB52" s="163">
        <v>0</v>
      </c>
      <c r="AC52" s="163">
        <v>0</v>
      </c>
      <c r="AD52" s="163">
        <v>0</v>
      </c>
      <c r="AE52" s="164">
        <v>0</v>
      </c>
      <c r="AF52" s="153"/>
    </row>
    <row r="53" spans="2:32">
      <c r="B53" s="133" t="s">
        <v>98</v>
      </c>
      <c r="C53" s="137" t="s">
        <v>157</v>
      </c>
      <c r="D53" s="56" t="s">
        <v>452</v>
      </c>
      <c r="E53" s="242"/>
      <c r="F53" s="169"/>
      <c r="G53" s="232"/>
      <c r="H53" s="174"/>
      <c r="I53" s="174"/>
      <c r="J53" s="163"/>
      <c r="K53" s="163"/>
      <c r="L53" s="163"/>
      <c r="M53" s="163"/>
      <c r="N53" s="163"/>
      <c r="O53" s="163"/>
      <c r="P53" s="163"/>
      <c r="Q53" s="163"/>
      <c r="R53" s="163"/>
      <c r="S53" s="163"/>
      <c r="T53" s="163"/>
      <c r="U53" s="163"/>
      <c r="V53" s="163"/>
      <c r="W53" s="163"/>
      <c r="X53" s="163"/>
      <c r="Y53" s="163"/>
      <c r="Z53" s="163"/>
      <c r="AA53" s="163"/>
      <c r="AB53" s="163"/>
      <c r="AC53" s="163"/>
      <c r="AD53" s="163"/>
      <c r="AE53" s="164"/>
      <c r="AF53" s="153"/>
    </row>
    <row r="54" spans="2:32">
      <c r="B54" s="136" t="s">
        <v>99</v>
      </c>
      <c r="C54" s="138" t="s">
        <v>158</v>
      </c>
      <c r="D54" s="229"/>
      <c r="E54" s="242"/>
      <c r="F54" s="169"/>
      <c r="G54" s="232"/>
      <c r="H54" s="174"/>
      <c r="I54" s="174"/>
      <c r="J54" s="163"/>
      <c r="K54" s="163"/>
      <c r="L54" s="163"/>
      <c r="M54" s="163"/>
      <c r="N54" s="163"/>
      <c r="O54" s="163"/>
      <c r="P54" s="163"/>
      <c r="Q54" s="163"/>
      <c r="R54" s="163"/>
      <c r="S54" s="163"/>
      <c r="T54" s="163"/>
      <c r="U54" s="163"/>
      <c r="V54" s="163"/>
      <c r="W54" s="163"/>
      <c r="X54" s="163"/>
      <c r="Y54" s="163"/>
      <c r="Z54" s="163"/>
      <c r="AA54" s="163"/>
      <c r="AB54" s="163"/>
      <c r="AC54" s="163"/>
      <c r="AD54" s="163"/>
      <c r="AE54" s="164"/>
      <c r="AF54" s="153"/>
    </row>
    <row r="55" spans="2:32">
      <c r="B55" s="133" t="s">
        <v>100</v>
      </c>
      <c r="C55" s="134" t="s">
        <v>159</v>
      </c>
      <c r="D55" s="56" t="s">
        <v>451</v>
      </c>
      <c r="E55" s="242"/>
      <c r="F55" s="169" t="s">
        <v>354</v>
      </c>
      <c r="G55" s="232" t="s">
        <v>383</v>
      </c>
      <c r="H55" s="174">
        <v>918558555</v>
      </c>
      <c r="I55" s="174">
        <f>SUM(J55:AE55)</f>
        <v>904384983</v>
      </c>
      <c r="J55" s="163">
        <v>14309256</v>
      </c>
      <c r="K55" s="163">
        <v>0</v>
      </c>
      <c r="L55" s="163">
        <v>164544677</v>
      </c>
      <c r="M55" s="163">
        <v>0</v>
      </c>
      <c r="N55" s="163">
        <v>667842824</v>
      </c>
      <c r="O55" s="163">
        <v>0</v>
      </c>
      <c r="P55" s="163">
        <v>0</v>
      </c>
      <c r="Q55" s="163">
        <v>0</v>
      </c>
      <c r="R55" s="163">
        <v>0</v>
      </c>
      <c r="S55" s="163">
        <v>0</v>
      </c>
      <c r="T55" s="163">
        <v>0</v>
      </c>
      <c r="U55" s="163">
        <v>0</v>
      </c>
      <c r="V55" s="163">
        <v>8751776</v>
      </c>
      <c r="W55" s="163">
        <v>0</v>
      </c>
      <c r="X55" s="163">
        <v>4333000</v>
      </c>
      <c r="Y55" s="163">
        <v>12874800</v>
      </c>
      <c r="Z55" s="163">
        <v>2532450</v>
      </c>
      <c r="AA55" s="163">
        <v>4071100</v>
      </c>
      <c r="AB55" s="163">
        <v>0</v>
      </c>
      <c r="AC55" s="163">
        <v>21412500</v>
      </c>
      <c r="AD55" s="163">
        <v>787400</v>
      </c>
      <c r="AE55" s="164">
        <v>2925200</v>
      </c>
      <c r="AF55" s="153"/>
    </row>
    <row r="56" spans="2:32">
      <c r="B56" s="133" t="s">
        <v>101</v>
      </c>
      <c r="C56" s="134" t="s">
        <v>160</v>
      </c>
      <c r="D56" s="56" t="s">
        <v>452</v>
      </c>
      <c r="E56" s="242"/>
      <c r="F56" s="169"/>
      <c r="G56" s="232"/>
      <c r="H56" s="174"/>
      <c r="I56" s="174"/>
      <c r="J56" s="163"/>
      <c r="K56" s="163"/>
      <c r="L56" s="163"/>
      <c r="M56" s="163"/>
      <c r="N56" s="163"/>
      <c r="O56" s="163"/>
      <c r="P56" s="163"/>
      <c r="Q56" s="163"/>
      <c r="R56" s="163"/>
      <c r="S56" s="163"/>
      <c r="T56" s="165"/>
      <c r="U56" s="163"/>
      <c r="V56" s="163"/>
      <c r="W56" s="163"/>
      <c r="X56" s="163"/>
      <c r="Y56" s="163"/>
      <c r="Z56" s="163"/>
      <c r="AA56" s="163"/>
      <c r="AB56" s="163"/>
      <c r="AC56" s="163"/>
      <c r="AD56" s="163"/>
      <c r="AE56" s="164"/>
      <c r="AF56" s="153"/>
    </row>
    <row r="57" spans="2:32" ht="31.5">
      <c r="B57" s="136" t="s">
        <v>299</v>
      </c>
      <c r="C57" s="142" t="s">
        <v>211</v>
      </c>
      <c r="D57" s="229"/>
      <c r="E57" s="242"/>
      <c r="F57" s="169"/>
      <c r="G57" s="232"/>
      <c r="H57" s="174"/>
      <c r="I57" s="174"/>
      <c r="J57" s="163"/>
      <c r="K57" s="163"/>
      <c r="L57" s="163"/>
      <c r="M57" s="163"/>
      <c r="N57" s="163"/>
      <c r="O57" s="163"/>
      <c r="P57" s="163"/>
      <c r="Q57" s="163"/>
      <c r="R57" s="163"/>
      <c r="S57" s="163"/>
      <c r="T57" s="163"/>
      <c r="U57" s="163"/>
      <c r="V57" s="163"/>
      <c r="W57" s="163"/>
      <c r="X57" s="163"/>
      <c r="Y57" s="163"/>
      <c r="Z57" s="163"/>
      <c r="AA57" s="163"/>
      <c r="AB57" s="163"/>
      <c r="AC57" s="163"/>
      <c r="AD57" s="163"/>
      <c r="AE57" s="164"/>
      <c r="AF57" s="153"/>
    </row>
    <row r="58" spans="2:32">
      <c r="B58" s="133" t="s">
        <v>102</v>
      </c>
      <c r="C58" s="143" t="s">
        <v>161</v>
      </c>
      <c r="D58" s="237" t="s">
        <v>452</v>
      </c>
      <c r="E58" s="242"/>
      <c r="F58" s="169"/>
      <c r="G58" s="232"/>
      <c r="H58" s="174"/>
      <c r="I58" s="174"/>
      <c r="J58" s="163"/>
      <c r="K58" s="163"/>
      <c r="L58" s="163"/>
      <c r="M58" s="163"/>
      <c r="N58" s="163"/>
      <c r="O58" s="163"/>
      <c r="P58" s="163"/>
      <c r="Q58" s="163"/>
      <c r="R58" s="163"/>
      <c r="S58" s="163"/>
      <c r="T58" s="163"/>
      <c r="U58" s="163"/>
      <c r="V58" s="163"/>
      <c r="W58" s="163"/>
      <c r="X58" s="163"/>
      <c r="Y58" s="163"/>
      <c r="Z58" s="163"/>
      <c r="AA58" s="163"/>
      <c r="AB58" s="163"/>
      <c r="AC58" s="163"/>
      <c r="AD58" s="163"/>
      <c r="AE58" s="164"/>
      <c r="AF58" s="153"/>
    </row>
    <row r="59" spans="2:32">
      <c r="B59" s="133" t="s">
        <v>103</v>
      </c>
      <c r="C59" s="143" t="s">
        <v>212</v>
      </c>
      <c r="D59" s="237" t="s">
        <v>452</v>
      </c>
      <c r="E59" s="242"/>
      <c r="F59" s="169"/>
      <c r="G59" s="232"/>
      <c r="H59" s="174"/>
      <c r="I59" s="174"/>
      <c r="J59" s="163"/>
      <c r="K59" s="163"/>
      <c r="L59" s="163"/>
      <c r="M59" s="163"/>
      <c r="N59" s="163"/>
      <c r="O59" s="163"/>
      <c r="P59" s="163"/>
      <c r="Q59" s="163"/>
      <c r="R59" s="163"/>
      <c r="S59" s="163"/>
      <c r="T59" s="163"/>
      <c r="U59" s="163"/>
      <c r="V59" s="163"/>
      <c r="W59" s="163"/>
      <c r="X59" s="163"/>
      <c r="Y59" s="163"/>
      <c r="Z59" s="163"/>
      <c r="AA59" s="163"/>
      <c r="AB59" s="163"/>
      <c r="AC59" s="163"/>
      <c r="AD59" s="163"/>
      <c r="AE59" s="164"/>
      <c r="AF59" s="153"/>
    </row>
    <row r="60" spans="2:32" ht="31.5">
      <c r="B60" s="133" t="s">
        <v>104</v>
      </c>
      <c r="C60" s="134" t="s">
        <v>213</v>
      </c>
      <c r="D60" s="237" t="s">
        <v>452</v>
      </c>
      <c r="E60" s="242"/>
      <c r="F60" s="169"/>
      <c r="G60" s="232"/>
      <c r="H60" s="174"/>
      <c r="I60" s="174"/>
      <c r="J60" s="163"/>
      <c r="K60" s="163"/>
      <c r="L60" s="163"/>
      <c r="M60" s="163"/>
      <c r="N60" s="163"/>
      <c r="O60" s="163"/>
      <c r="P60" s="163"/>
      <c r="Q60" s="163"/>
      <c r="R60" s="163"/>
      <c r="S60" s="163"/>
      <c r="T60" s="163"/>
      <c r="U60" s="163"/>
      <c r="V60" s="163"/>
      <c r="W60" s="163"/>
      <c r="X60" s="163"/>
      <c r="Y60" s="163"/>
      <c r="Z60" s="163"/>
      <c r="AA60" s="163"/>
      <c r="AB60" s="163"/>
      <c r="AC60" s="163"/>
      <c r="AD60" s="163"/>
      <c r="AE60" s="164"/>
      <c r="AF60" s="153"/>
    </row>
    <row r="61" spans="2:32">
      <c r="B61" s="133" t="s">
        <v>105</v>
      </c>
      <c r="C61" s="134" t="s">
        <v>162</v>
      </c>
      <c r="D61" s="237" t="s">
        <v>452</v>
      </c>
      <c r="E61" s="242"/>
      <c r="F61" s="169"/>
      <c r="G61" s="232"/>
      <c r="H61" s="174"/>
      <c r="I61" s="174"/>
      <c r="J61" s="163"/>
      <c r="K61" s="163"/>
      <c r="L61" s="163"/>
      <c r="M61" s="163"/>
      <c r="N61" s="163"/>
      <c r="O61" s="163"/>
      <c r="P61" s="163"/>
      <c r="Q61" s="163"/>
      <c r="R61" s="163"/>
      <c r="S61" s="163"/>
      <c r="T61" s="163"/>
      <c r="U61" s="163"/>
      <c r="V61" s="163"/>
      <c r="W61" s="163"/>
      <c r="X61" s="163"/>
      <c r="Y61" s="163"/>
      <c r="Z61" s="163"/>
      <c r="AA61" s="163"/>
      <c r="AB61" s="163"/>
      <c r="AC61" s="163"/>
      <c r="AD61" s="163"/>
      <c r="AE61" s="164"/>
      <c r="AF61" s="153"/>
    </row>
    <row r="62" spans="2:32">
      <c r="B62" s="136" t="s">
        <v>106</v>
      </c>
      <c r="C62" s="138" t="s">
        <v>163</v>
      </c>
      <c r="D62" s="229"/>
      <c r="E62" s="242"/>
      <c r="F62" s="169"/>
      <c r="G62" s="232"/>
      <c r="H62" s="174"/>
      <c r="I62" s="174"/>
      <c r="J62" s="163"/>
      <c r="K62" s="163"/>
      <c r="L62" s="163"/>
      <c r="M62" s="163"/>
      <c r="N62" s="163"/>
      <c r="O62" s="163"/>
      <c r="P62" s="163"/>
      <c r="Q62" s="163"/>
      <c r="R62" s="163"/>
      <c r="S62" s="163"/>
      <c r="T62" s="163"/>
      <c r="U62" s="163"/>
      <c r="V62" s="163"/>
      <c r="W62" s="163"/>
      <c r="X62" s="163"/>
      <c r="Y62" s="163"/>
      <c r="Z62" s="163"/>
      <c r="AA62" s="163"/>
      <c r="AB62" s="163"/>
      <c r="AC62" s="163"/>
      <c r="AD62" s="163"/>
      <c r="AE62" s="164"/>
      <c r="AF62" s="153"/>
    </row>
    <row r="63" spans="2:32" ht="31.5">
      <c r="B63" s="144" t="s">
        <v>107</v>
      </c>
      <c r="C63" s="134" t="s">
        <v>164</v>
      </c>
      <c r="D63" s="56" t="s">
        <v>306</v>
      </c>
      <c r="E63" s="242"/>
      <c r="F63" s="169" t="s">
        <v>381</v>
      </c>
      <c r="G63" s="232" t="s">
        <v>389</v>
      </c>
      <c r="H63" s="174">
        <v>153400</v>
      </c>
      <c r="I63" s="174">
        <f>SUM(J63:AE63)</f>
        <v>153400</v>
      </c>
      <c r="J63" s="163">
        <v>0</v>
      </c>
      <c r="K63" s="163">
        <v>0</v>
      </c>
      <c r="L63" s="163">
        <v>0</v>
      </c>
      <c r="M63" s="163">
        <v>0</v>
      </c>
      <c r="N63" s="163">
        <v>0</v>
      </c>
      <c r="O63" s="163">
        <v>0</v>
      </c>
      <c r="P63" s="163">
        <v>0</v>
      </c>
      <c r="Q63" s="163">
        <v>0</v>
      </c>
      <c r="R63" s="163">
        <v>153400</v>
      </c>
      <c r="S63" s="163">
        <v>0</v>
      </c>
      <c r="T63" s="163">
        <v>0</v>
      </c>
      <c r="U63" s="163">
        <v>0</v>
      </c>
      <c r="V63" s="163">
        <v>0</v>
      </c>
      <c r="W63" s="163">
        <v>0</v>
      </c>
      <c r="X63" s="163">
        <v>0</v>
      </c>
      <c r="Y63" s="163">
        <v>0</v>
      </c>
      <c r="Z63" s="163">
        <v>0</v>
      </c>
      <c r="AA63" s="163">
        <v>0</v>
      </c>
      <c r="AB63" s="163">
        <v>0</v>
      </c>
      <c r="AC63" s="163">
        <v>0</v>
      </c>
      <c r="AD63" s="163">
        <v>0</v>
      </c>
      <c r="AE63" s="164">
        <v>0</v>
      </c>
      <c r="AF63" s="153"/>
    </row>
    <row r="64" spans="2:32">
      <c r="B64" s="133" t="s">
        <v>108</v>
      </c>
      <c r="C64" s="134" t="s">
        <v>165</v>
      </c>
      <c r="D64" s="56" t="s">
        <v>451</v>
      </c>
      <c r="E64" s="242"/>
      <c r="F64" s="169" t="s">
        <v>370</v>
      </c>
      <c r="G64" s="232" t="s">
        <v>384</v>
      </c>
      <c r="H64" s="174">
        <v>1843589</v>
      </c>
      <c r="I64" s="174">
        <f>SUM(J64:AE64)</f>
        <v>1052343</v>
      </c>
      <c r="J64" s="163">
        <v>0</v>
      </c>
      <c r="K64" s="163">
        <v>5000</v>
      </c>
      <c r="L64" s="163">
        <v>0</v>
      </c>
      <c r="M64" s="163">
        <v>0</v>
      </c>
      <c r="N64" s="163">
        <v>30000</v>
      </c>
      <c r="O64" s="163">
        <v>0</v>
      </c>
      <c r="P64" s="163">
        <v>5000</v>
      </c>
      <c r="Q64" s="163">
        <v>0</v>
      </c>
      <c r="R64" s="163">
        <v>720000</v>
      </c>
      <c r="S64" s="163">
        <v>99227</v>
      </c>
      <c r="T64" s="163">
        <v>73716</v>
      </c>
      <c r="U64" s="163">
        <v>0</v>
      </c>
      <c r="V64" s="163">
        <v>72000</v>
      </c>
      <c r="W64" s="163">
        <v>0</v>
      </c>
      <c r="X64" s="163">
        <v>0</v>
      </c>
      <c r="Y64" s="163">
        <v>0</v>
      </c>
      <c r="Z64" s="163">
        <v>0</v>
      </c>
      <c r="AA64" s="163">
        <v>0</v>
      </c>
      <c r="AB64" s="163">
        <v>0</v>
      </c>
      <c r="AC64" s="163">
        <v>0</v>
      </c>
      <c r="AD64" s="163">
        <v>15000</v>
      </c>
      <c r="AE64" s="164">
        <v>32400</v>
      </c>
      <c r="AF64" s="153"/>
    </row>
    <row r="65" spans="2:32">
      <c r="B65" s="144" t="s">
        <v>109</v>
      </c>
      <c r="C65" s="137" t="s">
        <v>166</v>
      </c>
      <c r="D65" s="56" t="s">
        <v>452</v>
      </c>
      <c r="E65" s="242"/>
      <c r="F65" s="169"/>
      <c r="G65" s="232"/>
      <c r="H65" s="174"/>
      <c r="I65" s="174"/>
      <c r="J65" s="163"/>
      <c r="K65" s="163"/>
      <c r="L65" s="163"/>
      <c r="M65" s="163"/>
      <c r="N65" s="163"/>
      <c r="O65" s="163"/>
      <c r="P65" s="163"/>
      <c r="Q65" s="163"/>
      <c r="R65" s="163"/>
      <c r="S65" s="163"/>
      <c r="T65" s="163"/>
      <c r="U65" s="163"/>
      <c r="V65" s="163"/>
      <c r="W65" s="163"/>
      <c r="X65" s="163"/>
      <c r="Y65" s="163"/>
      <c r="Z65" s="163"/>
      <c r="AA65" s="163"/>
      <c r="AB65" s="163"/>
      <c r="AC65" s="163"/>
      <c r="AD65" s="163"/>
      <c r="AE65" s="164"/>
      <c r="AF65" s="153"/>
    </row>
    <row r="66" spans="2:32">
      <c r="B66" s="133" t="s">
        <v>110</v>
      </c>
      <c r="C66" s="137" t="s">
        <v>167</v>
      </c>
      <c r="D66" s="56" t="s">
        <v>452</v>
      </c>
      <c r="E66" s="242"/>
      <c r="F66" s="169"/>
      <c r="G66" s="190"/>
      <c r="H66" s="174"/>
      <c r="I66" s="174"/>
      <c r="J66" s="163"/>
      <c r="K66" s="163"/>
      <c r="L66" s="163"/>
      <c r="M66" s="163"/>
      <c r="N66" s="163"/>
      <c r="O66" s="163"/>
      <c r="P66" s="163"/>
      <c r="Q66" s="163"/>
      <c r="R66" s="163"/>
      <c r="S66" s="163"/>
      <c r="T66" s="163"/>
      <c r="U66" s="163"/>
      <c r="V66" s="163"/>
      <c r="W66" s="163"/>
      <c r="X66" s="163"/>
      <c r="Y66" s="163"/>
      <c r="Z66" s="163"/>
      <c r="AA66" s="163"/>
      <c r="AB66" s="163"/>
      <c r="AC66" s="163"/>
      <c r="AD66" s="163"/>
      <c r="AE66" s="164"/>
      <c r="AF66" s="153"/>
    </row>
    <row r="67" spans="2:32">
      <c r="B67" s="145"/>
      <c r="C67" s="146"/>
      <c r="D67" s="229"/>
      <c r="E67" s="242"/>
      <c r="F67" s="171"/>
      <c r="G67" s="191"/>
      <c r="H67" s="175"/>
      <c r="I67" s="175"/>
      <c r="J67" s="166"/>
      <c r="K67" s="166"/>
      <c r="L67" s="166"/>
      <c r="M67" s="166"/>
      <c r="N67" s="166"/>
      <c r="O67" s="166"/>
      <c r="P67" s="166"/>
      <c r="Q67" s="166"/>
      <c r="R67" s="166"/>
      <c r="S67" s="166"/>
      <c r="T67" s="166"/>
      <c r="U67" s="166"/>
      <c r="V67" s="166"/>
      <c r="W67" s="166"/>
      <c r="X67" s="166"/>
      <c r="Y67" s="166"/>
      <c r="Z67" s="166"/>
      <c r="AA67" s="166"/>
      <c r="AB67" s="166"/>
      <c r="AC67" s="166"/>
      <c r="AD67" s="166"/>
      <c r="AE67" s="167"/>
      <c r="AF67" s="153"/>
    </row>
    <row r="69" spans="2:32">
      <c r="H69" s="243" t="s">
        <v>282</v>
      </c>
      <c r="I69" s="240" t="s">
        <v>263</v>
      </c>
    </row>
    <row r="70" spans="2:32" ht="21">
      <c r="B70" s="87" t="s">
        <v>173</v>
      </c>
      <c r="H70" s="151">
        <f>SUM(H11:H67)</f>
        <v>16771015940</v>
      </c>
      <c r="I70" s="151">
        <f>SUM(I11:I67)</f>
        <v>16621166591</v>
      </c>
      <c r="J70" s="255"/>
      <c r="K70" s="255"/>
    </row>
    <row r="71" spans="2:32" s="255" customFormat="1" ht="21">
      <c r="B71" s="257"/>
      <c r="E71" s="241"/>
      <c r="F71" s="194"/>
      <c r="G71" s="194"/>
      <c r="H71" s="259"/>
      <c r="I71" s="259"/>
    </row>
    <row r="72" spans="2:32">
      <c r="B72" s="244"/>
      <c r="C72" s="245" t="s">
        <v>459</v>
      </c>
      <c r="D72" s="247">
        <v>17910372956</v>
      </c>
      <c r="E72" s="205"/>
      <c r="F72" s="189"/>
      <c r="G72" s="189"/>
      <c r="I72" s="264"/>
    </row>
    <row r="73" spans="2:32">
      <c r="B73" s="244"/>
      <c r="C73" s="245" t="s">
        <v>282</v>
      </c>
      <c r="D73" s="247">
        <f>H70</f>
        <v>16771015940</v>
      </c>
      <c r="E73" s="205"/>
      <c r="F73" s="189"/>
      <c r="G73" s="189"/>
      <c r="H73" s="255"/>
      <c r="I73" s="264"/>
      <c r="J73" s="255"/>
      <c r="K73" s="255"/>
    </row>
    <row r="74" spans="2:32">
      <c r="B74" s="244"/>
      <c r="C74" s="244"/>
      <c r="D74" s="247"/>
      <c r="E74" s="205"/>
      <c r="F74" s="189"/>
      <c r="G74" s="189"/>
      <c r="H74" s="255"/>
      <c r="I74" s="264"/>
      <c r="J74" s="255"/>
      <c r="K74" s="255"/>
    </row>
    <row r="75" spans="2:32">
      <c r="B75" s="244"/>
      <c r="C75" s="248" t="s">
        <v>454</v>
      </c>
      <c r="D75" s="249">
        <f>D72-D73</f>
        <v>1139357016</v>
      </c>
      <c r="E75" s="204"/>
      <c r="F75" s="189"/>
      <c r="G75" s="189"/>
      <c r="H75" s="255"/>
      <c r="I75" s="264"/>
      <c r="J75" s="255"/>
      <c r="K75" s="255"/>
    </row>
    <row r="76" spans="2:32">
      <c r="B76" s="244"/>
      <c r="C76" s="244"/>
      <c r="D76" s="244"/>
      <c r="E76" s="203"/>
      <c r="F76" s="189"/>
      <c r="G76" s="189"/>
      <c r="H76" s="255"/>
      <c r="I76" s="264"/>
      <c r="J76" s="255"/>
      <c r="K76" s="255"/>
    </row>
    <row r="77" spans="2:32">
      <c r="B77" s="192" t="s">
        <v>455</v>
      </c>
      <c r="C77" s="244"/>
      <c r="D77" s="244"/>
      <c r="E77" s="203"/>
      <c r="F77" s="189"/>
      <c r="G77" s="189"/>
      <c r="H77" s="255"/>
      <c r="I77" s="264"/>
      <c r="J77" s="255"/>
      <c r="K77" s="255"/>
    </row>
    <row r="78" spans="2:32">
      <c r="B78" s="244"/>
      <c r="C78" s="244"/>
      <c r="D78" s="244"/>
      <c r="E78" s="203"/>
      <c r="F78" s="189"/>
      <c r="G78" s="189"/>
      <c r="H78" s="255"/>
      <c r="I78" s="264"/>
      <c r="J78" s="255"/>
      <c r="K78" s="255"/>
    </row>
    <row r="79" spans="2:32" ht="15.75" customHeight="1">
      <c r="B79" s="244"/>
      <c r="C79" s="258" t="s">
        <v>360</v>
      </c>
      <c r="D79" s="252">
        <v>567324176</v>
      </c>
      <c r="E79" s="202"/>
      <c r="F79" s="288" t="s">
        <v>458</v>
      </c>
      <c r="H79" s="255"/>
      <c r="I79" s="264"/>
      <c r="J79" s="255"/>
      <c r="K79" s="255"/>
    </row>
    <row r="80" spans="2:32">
      <c r="B80" s="245"/>
      <c r="C80" s="258" t="s">
        <v>361</v>
      </c>
      <c r="D80" s="252">
        <v>371355035</v>
      </c>
      <c r="E80" s="202"/>
      <c r="F80" s="288"/>
      <c r="H80" s="255"/>
      <c r="I80" s="264"/>
      <c r="J80" s="255"/>
      <c r="K80" s="255"/>
    </row>
    <row r="81" spans="2:11" ht="15.75" customHeight="1">
      <c r="B81" s="245"/>
      <c r="C81" s="258" t="s">
        <v>362</v>
      </c>
      <c r="D81" s="252">
        <v>18098179</v>
      </c>
      <c r="E81" s="202"/>
      <c r="F81" s="288"/>
      <c r="H81" s="255"/>
      <c r="I81" s="264"/>
      <c r="J81" s="255"/>
      <c r="K81" s="255"/>
    </row>
    <row r="82" spans="2:11" ht="47.25">
      <c r="B82" s="245"/>
      <c r="C82" s="251" t="s">
        <v>453</v>
      </c>
      <c r="D82" s="252">
        <v>182579626</v>
      </c>
      <c r="E82" s="201"/>
      <c r="F82" s="250" t="s">
        <v>456</v>
      </c>
      <c r="H82" s="255"/>
      <c r="I82" s="264"/>
      <c r="J82" s="255"/>
      <c r="K82" s="255"/>
    </row>
    <row r="83" spans="2:11">
      <c r="B83" s="245"/>
      <c r="C83" s="254" t="s">
        <v>457</v>
      </c>
      <c r="D83" s="253">
        <f>SUM(D79:D82)</f>
        <v>1139357016</v>
      </c>
      <c r="E83" s="204"/>
      <c r="G83" s="189"/>
      <c r="H83" s="255"/>
      <c r="I83" s="264"/>
      <c r="J83" s="255"/>
      <c r="K83" s="255"/>
    </row>
    <row r="84" spans="2:11">
      <c r="B84" s="245"/>
      <c r="C84" s="244"/>
      <c r="D84" s="247"/>
      <c r="E84" s="205"/>
      <c r="G84" s="189"/>
    </row>
    <row r="88" spans="2:11">
      <c r="K88" s="1" t="s">
        <v>470</v>
      </c>
    </row>
  </sheetData>
  <autoFilter ref="F10:I65" xr:uid="{E5C13BAC-63EA-4D64-8226-44BC0461C14E}"/>
  <customSheetViews>
    <customSheetView guid="{219EA9BF-B677-D74C-A618-845A184D319B}" scale="75" topLeftCell="A3">
      <selection activeCell="H33" sqref="H33"/>
      <pageMargins left="0.7" right="0.7" top="0.75" bottom="0.75" header="0.3" footer="0.3"/>
      <pageSetup paperSize="9" orientation="portrait" horizontalDpi="4294967292" verticalDpi="4294967292"/>
    </customSheetView>
  </customSheetViews>
  <mergeCells count="7">
    <mergeCell ref="F79:F81"/>
    <mergeCell ref="B9:D9"/>
    <mergeCell ref="F9:H9"/>
    <mergeCell ref="I9:L9"/>
    <mergeCell ref="I8:L8"/>
    <mergeCell ref="F8:H8"/>
    <mergeCell ref="B8:D8"/>
  </mergeCells>
  <conditionalFormatting sqref="D13:E18 D41:E67 D20:E39">
    <cfRule type="containsText" dxfId="3" priority="3" operator="containsText" text="Including;Not Applicable;Not included">
      <formula>NOT(ISERROR(SEARCH("Including;Not Applicable;Not included",D13)))</formula>
    </cfRule>
  </conditionalFormatting>
  <conditionalFormatting sqref="D40:E40">
    <cfRule type="containsText" dxfId="2" priority="2" operator="containsText" text="Including;Not Applicable;Not included">
      <formula>NOT(ISERROR(SEARCH("Including;Not Applicable;Not included",D40)))</formula>
    </cfRule>
  </conditionalFormatting>
  <conditionalFormatting sqref="D19:E19">
    <cfRule type="containsText" dxfId="1" priority="1" operator="containsText" text="Including;Not Applicable;Not included">
      <formula>NOT(ISERROR(SEARCH("Including;Not Applicable;Not included",D19)))</formula>
    </cfRule>
  </conditionalFormatting>
  <dataValidations count="15">
    <dataValidation allowBlank="1" showInputMessage="1" promptTitle="N° d'identification" prompt="Veuillez saisir un numéro d'identification unique, tel qu’un TIN, un numéro d'organisation ou similaire." sqref="J5:AD5" xr:uid="{00000000-0002-0000-0300-000000000000}"/>
    <dataValidation allowBlank="1" showInputMessage="1" showErrorMessage="1" promptTitle="URL du registre" prompt="Veuillez indiquer l’URL directe vers le registre ou l’agence." sqref="H7" xr:uid="{00000000-0002-0000-0300-000001000000}"/>
    <dataValidation allowBlank="1" showInputMessage="1" promptTitle="Nom du registre" prompt="Veuillez saisir le nom du registre ou de l’agence" sqref="H6" xr:uid="{00000000-0002-0000-0300-000002000000}"/>
    <dataValidation type="custom" allowBlank="1" showInputMessage="1" errorTitle="Supprimez le texte &quot;Exemple&quot;" error="Veuillez supprimez le texte &quot;Exemple&quot;" promptTitle="Nom de l’identifiant" prompt="Veuillez saisir le nom de l'identifiant, tel que « Numéro d'identification du contribuable » ou similaire" sqref="H5" xr:uid="{00000000-0002-0000-0300-000003000000}">
      <formula1>IFERROR(OR(ISNUMBER(SEARCH("Example:",H5)),ISNUMBER(SEARCH("Example:",H5))),TRUE)</formula1>
    </dataValidation>
    <dataValidation type="list" showDropDown="1" showErrorMessage="1" errorTitle="Please do not edit these cells" error="Please do not edit these cells" sqref="H4 G6:G7 F7" xr:uid="{00000000-0002-0000-0300-000004000000}">
      <formula1>"#ERROR!"</formula1>
    </dataValidation>
    <dataValidation type="decimal" operator="greaterThan" allowBlank="1" showErrorMessage="1" errorTitle="Valeur non numérique " error="Veuillez entrer uniquement les chiffres dans cette cellule. Ajoutez des informations supplémentaires à la section E. Remarques" sqref="J11:J12 D79:D81 H11:H67 J13:O67" xr:uid="{00000000-0002-0000-0300-000007000000}">
      <formula1>0</formula1>
    </dataValidation>
    <dataValidation type="textLength" showInputMessage="1" errorTitle="Please insert commodities" error="Please insert the relevant commodities of the company here, separated by commas." promptTitle="Indiquer les matières premières" prompt="Veuillez indiquer ici les matières premières pertinentes de l'entreprise, séparées par des virgules" sqref="J7:AE7 J6:N6 U6" xr:uid="{00000000-0002-0000-0300-000009000000}">
      <formula1>1</formula1>
      <formula2>30</formula2>
    </dataValidation>
    <dataValidation type="list" showDropDown="1" showErrorMessage="1" errorTitle="Veuillez ne pas modifier " error="Veuillez ne pas modifier ces cellules." sqref="B2:E10 I2:I7 D11:E12 H69:I71 F6 F8:O9 F10:I10 F2:H2" xr:uid="{00000000-0002-0000-0300-00000A000000}">
      <formula1>"#ERROR!"</formula1>
    </dataValidation>
    <dataValidation allowBlank="1" showInputMessage="1" promptTitle="Nom de l’entreprise" prompt="Saisissez le nom de l'entreprise ici_x000a__x000a_Veuillez vous abstenir d'utiliser des acronymes et saisissez le nom complet_x000a_" sqref="J4:AD4" xr:uid="{00000000-0002-0000-0300-00000B000000}"/>
    <dataValidation type="list" showInputMessage="1" showErrorMessage="1" errorTitle="Secteur non standard" error="Vous avez saisi un secteur non standard._x000a__x000a_Veuillez sélectionner le secteur pertinent de l'entreprise dans la liste." promptTitle="Veuillez sélectionner le secteur" prompt="Veuillez sélectionner le secteur pertinent de l'entreprise dans la liste." sqref="O6:T6 V6:AE6" xr:uid="{00000000-0002-0000-0300-00000D000000}">
      <mc:AlternateContent xmlns:x12ac="http://schemas.microsoft.com/office/spreadsheetml/2011/1/ac" xmlns:mc="http://schemas.openxmlformats.org/markup-compatibility/2006">
        <mc:Choice Requires="x12ac">
          <x12ac:list>&lt;sélectionner le secteur&gt;,Pétrole,Gaz,Miniere,NA,Pétrole &amp; Gaz,"Pétrole, Gaz &amp; Miniere",Autres</x12ac:list>
        </mc:Choice>
        <mc:Fallback>
          <formula1>"&lt;sélectionner le secteur&gt;,Pétrole,Gaz,Miniere,NA,Pétrole &amp; Gaz,Pétrole, Gaz &amp; Miniere,Autres"</formula1>
        </mc:Fallback>
      </mc:AlternateContent>
    </dataValidation>
    <dataValidation type="decimal" errorStyle="warning" operator="greaterThan" allowBlank="1" showInputMessage="1" showErrorMessage="1" errorTitle="Valeur non numérique " error="Veuillez ne saisir que des chiffres dans cette cellule. _x000a__x000a_Si des informations supplémentaires sont appropriées, veuillez les inclure dans les colonnes appropriées à droite." promptTitle="Dépenses sociales" prompt="Veuillez entrer uniquement les chiffres dans cette cellule. Ajoutez des informations supplémentaires à la section des commentaires." sqref="D82" xr:uid="{286325C7-2CF5-4871-9CBB-C193B9778D75}">
      <formula1>2</formula1>
    </dataValidation>
    <dataValidation allowBlank="1" showInputMessage="1" promptTitle="Agence gouvernementale" prompt="Saisissez le nom du destinataire du gouvernement ici._x000a__x000a_Veuillez vous abstenir d'utiliser des acronymes et saisissez le nom complet" sqref="G11:G67" xr:uid="{00000000-0002-0000-0300-000005000000}"/>
    <dataValidation allowBlank="1" showInputMessage="1" promptTitle="Nom du flux de revenu" prompt="Veuillez saisir le nom des flux de revenus ici._x000a__x000a_Inclure les revenus au nom d’entreprises. NE PAS inclure les revenus au nom de particuliers. Ces informations peuvent être indiquées à la section E. Remarques ci-dessous." sqref="F11:F67" xr:uid="{00000000-0002-0000-0300-000006000000}"/>
    <dataValidation type="list" showDropDown="1" showErrorMessage="1" errorTitle="Modification détectée" error="Veuillez ne pas modifier les codes GFS ni les descriptions" sqref="B11:C67" xr:uid="{00000000-0002-0000-0300-000008000000}">
      <formula1>"#ERROR!"</formula1>
    </dataValidation>
    <dataValidation type="list" showInputMessage="1" showErrorMessage="1" errorTitle="Format non reconnu" error="Veuillez choisir parmi les options suivantes : _x000a__x000a_Inclus et rapproché_x000a_Inclus et partiellement rapproché_x000a_Inclus et non rapproché_x000a_Non inclus_x000a_Sans objet_x000a_" promptTitle="Inclus dans le Rapport ITIE" prompt="_x000a_Veuillez choisir parmi les options suivantes : _x000a__x000a_Inclus et rapproché_x000a_Inclus et partiellement rapproché_x000a_Inclus et non rapproché_x000a_Non inclus_x000a_Sans objet_x000a_" sqref="D13:E67" xr:uid="{7F41DB25-D560-4F9E-8374-C7F527279D6C}">
      <formula1>"Inclus et rapproché,Inclus et partiellement rapproché,Inclus et non rapproché,Non inclus,Sans objet,&lt;sélectionner l'option&gt;"</formula1>
    </dataValidation>
  </dataValidations>
  <pageMargins left="0.75" right="0.75" top="1" bottom="1" header="0.5" footer="0.5"/>
  <pageSetup paperSize="9" orientation="portrait" horizontalDpi="4294967292" verticalDpi="4294967292" r:id="rId1"/>
  <ignoredErrors>
    <ignoredError sqref="J5:AE5 B41:B43 B25:B27 B30 B37:B39 B20 B51:B84 B13:B1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CA79"/>
  <sheetViews>
    <sheetView zoomScale="75" zoomScaleNormal="75" zoomScalePageLayoutView="75" workbookViewId="0"/>
  </sheetViews>
  <sheetFormatPr baseColWidth="10" defaultColWidth="10.875" defaultRowHeight="15.75"/>
  <cols>
    <col min="1" max="1" width="3.625" style="1" customWidth="1"/>
    <col min="2" max="2" width="7.375" style="3" customWidth="1"/>
    <col min="3" max="3" width="59.5" style="1" customWidth="1"/>
    <col min="4" max="4" width="33.875" style="1" customWidth="1"/>
    <col min="5" max="5" width="3" customWidth="1"/>
    <col min="6" max="6" width="43.375" style="1" customWidth="1"/>
    <col min="7" max="7" width="33.375" style="1" customWidth="1"/>
    <col min="8" max="8" width="42.625" style="1" customWidth="1"/>
    <col min="9" max="9" width="2.5" style="1" customWidth="1"/>
    <col min="10" max="10" width="17.375" style="1" customWidth="1"/>
    <col min="11" max="11" width="11.5" style="1" bestFit="1" customWidth="1"/>
    <col min="12" max="12" width="15.125" style="1" bestFit="1" customWidth="1"/>
    <col min="13" max="13" width="23.5" style="1" customWidth="1"/>
    <col min="14" max="15" width="11.5" style="1" customWidth="1"/>
    <col min="16" max="16" width="12.5" style="1" bestFit="1" customWidth="1"/>
    <col min="17" max="16384" width="10.875" style="1"/>
  </cols>
  <sheetData>
    <row r="1" spans="2:79" ht="15.95" customHeight="1"/>
    <row r="2" spans="2:79" ht="26.25">
      <c r="B2" s="41" t="s">
        <v>136</v>
      </c>
      <c r="H2" s="106" t="s">
        <v>259</v>
      </c>
      <c r="J2" s="19" t="s">
        <v>177</v>
      </c>
      <c r="K2" s="24"/>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5"/>
    </row>
    <row r="3" spans="2:79">
      <c r="B3" s="90" t="s">
        <v>215</v>
      </c>
      <c r="H3" s="105" t="s">
        <v>260</v>
      </c>
      <c r="J3" s="92" t="s">
        <v>214</v>
      </c>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8"/>
    </row>
    <row r="4" spans="2:79" ht="78.75">
      <c r="B4" s="120" t="s">
        <v>266</v>
      </c>
      <c r="C4" s="117"/>
      <c r="D4" s="118"/>
      <c r="E4" s="119"/>
      <c r="F4" s="116"/>
      <c r="J4" s="20" t="s">
        <v>179</v>
      </c>
      <c r="K4" s="66" t="s">
        <v>0</v>
      </c>
      <c r="L4" s="66" t="s">
        <v>1</v>
      </c>
      <c r="M4" s="66" t="s">
        <v>2</v>
      </c>
      <c r="N4" s="66" t="s">
        <v>3</v>
      </c>
      <c r="O4" s="66" t="s">
        <v>4</v>
      </c>
      <c r="P4" s="66" t="s">
        <v>5</v>
      </c>
      <c r="Q4" s="66" t="s">
        <v>6</v>
      </c>
      <c r="R4" s="66" t="s">
        <v>7</v>
      </c>
      <c r="S4" s="66" t="s">
        <v>8</v>
      </c>
      <c r="T4" s="66" t="s">
        <v>9</v>
      </c>
      <c r="U4" s="66" t="s">
        <v>10</v>
      </c>
      <c r="V4" s="66" t="s">
        <v>11</v>
      </c>
      <c r="W4" s="66" t="s">
        <v>12</v>
      </c>
      <c r="X4" s="66" t="s">
        <v>13</v>
      </c>
      <c r="Y4" s="66" t="s">
        <v>14</v>
      </c>
      <c r="Z4" s="66" t="s">
        <v>15</v>
      </c>
      <c r="AA4" s="66" t="s">
        <v>16</v>
      </c>
      <c r="AB4" s="66" t="s">
        <v>17</v>
      </c>
      <c r="AC4" s="66" t="s">
        <v>18</v>
      </c>
      <c r="AD4" s="66" t="s">
        <v>19</v>
      </c>
      <c r="AE4" s="66" t="s">
        <v>20</v>
      </c>
      <c r="AF4" s="66" t="s">
        <v>21</v>
      </c>
      <c r="AG4" s="66" t="s">
        <v>22</v>
      </c>
      <c r="AH4" s="66" t="s">
        <v>23</v>
      </c>
      <c r="AI4" s="66" t="s">
        <v>24</v>
      </c>
      <c r="AJ4" s="66" t="s">
        <v>25</v>
      </c>
      <c r="AK4" s="66" t="s">
        <v>26</v>
      </c>
      <c r="AL4" s="66" t="s">
        <v>27</v>
      </c>
      <c r="AM4" s="66" t="s">
        <v>28</v>
      </c>
      <c r="AN4" s="66" t="s">
        <v>29</v>
      </c>
      <c r="AO4" s="66" t="s">
        <v>30</v>
      </c>
      <c r="AP4" s="66" t="s">
        <v>31</v>
      </c>
      <c r="AQ4" s="66" t="s">
        <v>32</v>
      </c>
      <c r="AR4" s="66" t="s">
        <v>33</v>
      </c>
      <c r="AS4" s="66" t="s">
        <v>34</v>
      </c>
      <c r="AT4" s="66" t="s">
        <v>35</v>
      </c>
      <c r="AU4" s="66" t="s">
        <v>36</v>
      </c>
      <c r="AV4" s="66" t="s">
        <v>37</v>
      </c>
      <c r="AW4" s="66" t="s">
        <v>38</v>
      </c>
      <c r="AX4" s="66" t="s">
        <v>39</v>
      </c>
      <c r="AY4" s="66" t="s">
        <v>40</v>
      </c>
      <c r="AZ4" s="66" t="s">
        <v>41</v>
      </c>
      <c r="BA4" s="66" t="s">
        <v>42</v>
      </c>
      <c r="BB4" s="66" t="s">
        <v>43</v>
      </c>
      <c r="BC4" s="66" t="s">
        <v>44</v>
      </c>
      <c r="BD4" s="66" t="s">
        <v>45</v>
      </c>
      <c r="BE4" s="66" t="s">
        <v>46</v>
      </c>
      <c r="BF4" s="66" t="s">
        <v>47</v>
      </c>
      <c r="BG4" s="66" t="s">
        <v>48</v>
      </c>
      <c r="BH4" s="66" t="s">
        <v>49</v>
      </c>
      <c r="BI4" s="66" t="s">
        <v>50</v>
      </c>
      <c r="BJ4" s="66" t="s">
        <v>51</v>
      </c>
      <c r="BK4" s="66" t="s">
        <v>52</v>
      </c>
      <c r="BL4" s="66" t="s">
        <v>53</v>
      </c>
      <c r="BM4" s="66" t="s">
        <v>54</v>
      </c>
      <c r="BN4" s="66" t="s">
        <v>55</v>
      </c>
      <c r="BO4" s="66" t="s">
        <v>56</v>
      </c>
      <c r="BP4" s="66" t="s">
        <v>57</v>
      </c>
      <c r="BQ4" s="66" t="s">
        <v>58</v>
      </c>
      <c r="BR4" s="66" t="s">
        <v>59</v>
      </c>
      <c r="BS4" s="66" t="s">
        <v>60</v>
      </c>
      <c r="BT4" s="66" t="s">
        <v>61</v>
      </c>
      <c r="BU4" s="66" t="s">
        <v>62</v>
      </c>
      <c r="BV4" s="66" t="s">
        <v>63</v>
      </c>
      <c r="BW4" s="66" t="s">
        <v>64</v>
      </c>
      <c r="BX4" s="66" t="s">
        <v>65</v>
      </c>
      <c r="BY4" s="66" t="s">
        <v>66</v>
      </c>
      <c r="BZ4" s="66" t="s">
        <v>67</v>
      </c>
      <c r="CA4" s="67" t="s">
        <v>68</v>
      </c>
    </row>
    <row r="5" spans="2:79">
      <c r="J5" s="13" t="s">
        <v>180</v>
      </c>
      <c r="K5" s="68">
        <v>891083092</v>
      </c>
      <c r="L5" s="68">
        <v>914807077</v>
      </c>
      <c r="M5" s="68">
        <v>989490168</v>
      </c>
      <c r="N5" s="69"/>
      <c r="O5" s="69"/>
      <c r="P5" s="88"/>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70"/>
    </row>
    <row r="6" spans="2:79" ht="21">
      <c r="B6" s="19" t="s">
        <v>137</v>
      </c>
      <c r="C6" s="18"/>
      <c r="D6" s="15"/>
      <c r="F6" s="21" t="s">
        <v>174</v>
      </c>
      <c r="G6" s="108"/>
      <c r="H6" s="23"/>
      <c r="J6" s="14" t="s">
        <v>178</v>
      </c>
      <c r="K6" s="71" t="s">
        <v>181</v>
      </c>
      <c r="L6" s="71" t="s">
        <v>181</v>
      </c>
      <c r="M6" s="71" t="s">
        <v>181</v>
      </c>
      <c r="N6" s="71" t="s">
        <v>181</v>
      </c>
      <c r="O6" s="71" t="s">
        <v>181</v>
      </c>
      <c r="P6" s="71" t="s">
        <v>181</v>
      </c>
      <c r="Q6" s="71" t="s">
        <v>181</v>
      </c>
      <c r="R6" s="71" t="s">
        <v>181</v>
      </c>
      <c r="S6" s="71" t="s">
        <v>181</v>
      </c>
      <c r="T6" s="71" t="s">
        <v>181</v>
      </c>
      <c r="U6" s="71" t="s">
        <v>181</v>
      </c>
      <c r="V6" s="71" t="s">
        <v>181</v>
      </c>
      <c r="W6" s="71" t="s">
        <v>181</v>
      </c>
      <c r="X6" s="71" t="s">
        <v>181</v>
      </c>
      <c r="Y6" s="71" t="s">
        <v>181</v>
      </c>
      <c r="Z6" s="71" t="s">
        <v>181</v>
      </c>
      <c r="AA6" s="71" t="s">
        <v>181</v>
      </c>
      <c r="AB6" s="71" t="s">
        <v>181</v>
      </c>
      <c r="AC6" s="71" t="s">
        <v>181</v>
      </c>
      <c r="AD6" s="71" t="s">
        <v>181</v>
      </c>
      <c r="AE6" s="71" t="s">
        <v>181</v>
      </c>
      <c r="AF6" s="71" t="s">
        <v>181</v>
      </c>
      <c r="AG6" s="71" t="s">
        <v>181</v>
      </c>
      <c r="AH6" s="71" t="s">
        <v>181</v>
      </c>
      <c r="AI6" s="71" t="s">
        <v>181</v>
      </c>
      <c r="AJ6" s="71" t="s">
        <v>181</v>
      </c>
      <c r="AK6" s="71" t="s">
        <v>181</v>
      </c>
      <c r="AL6" s="71" t="s">
        <v>181</v>
      </c>
      <c r="AM6" s="71" t="s">
        <v>181</v>
      </c>
      <c r="AN6" s="71" t="s">
        <v>181</v>
      </c>
      <c r="AO6" s="71" t="s">
        <v>181</v>
      </c>
      <c r="AP6" s="71" t="s">
        <v>181</v>
      </c>
      <c r="AQ6" s="71" t="s">
        <v>181</v>
      </c>
      <c r="AR6" s="71" t="s">
        <v>181</v>
      </c>
      <c r="AS6" s="71" t="s">
        <v>181</v>
      </c>
      <c r="AT6" s="71" t="s">
        <v>181</v>
      </c>
      <c r="AU6" s="71" t="s">
        <v>181</v>
      </c>
      <c r="AV6" s="71" t="s">
        <v>181</v>
      </c>
      <c r="AW6" s="71" t="s">
        <v>181</v>
      </c>
      <c r="AX6" s="71" t="s">
        <v>181</v>
      </c>
      <c r="AY6" s="71" t="s">
        <v>181</v>
      </c>
      <c r="AZ6" s="71" t="s">
        <v>181</v>
      </c>
      <c r="BA6" s="71" t="s">
        <v>181</v>
      </c>
      <c r="BB6" s="71" t="s">
        <v>181</v>
      </c>
      <c r="BC6" s="71" t="s">
        <v>181</v>
      </c>
      <c r="BD6" s="71" t="s">
        <v>181</v>
      </c>
      <c r="BE6" s="71" t="s">
        <v>181</v>
      </c>
      <c r="BF6" s="71" t="s">
        <v>181</v>
      </c>
      <c r="BG6" s="71" t="s">
        <v>181</v>
      </c>
      <c r="BH6" s="71" t="s">
        <v>181</v>
      </c>
      <c r="BI6" s="71" t="s">
        <v>181</v>
      </c>
      <c r="BJ6" s="71" t="s">
        <v>181</v>
      </c>
      <c r="BK6" s="71" t="s">
        <v>181</v>
      </c>
      <c r="BL6" s="71" t="s">
        <v>181</v>
      </c>
      <c r="BM6" s="71" t="s">
        <v>181</v>
      </c>
      <c r="BN6" s="71" t="s">
        <v>181</v>
      </c>
      <c r="BO6" s="71" t="s">
        <v>181</v>
      </c>
      <c r="BP6" s="71" t="s">
        <v>181</v>
      </c>
      <c r="BQ6" s="71" t="s">
        <v>181</v>
      </c>
      <c r="BR6" s="71" t="s">
        <v>181</v>
      </c>
      <c r="BS6" s="71" t="s">
        <v>181</v>
      </c>
      <c r="BT6" s="71" t="s">
        <v>181</v>
      </c>
      <c r="BU6" s="71" t="s">
        <v>181</v>
      </c>
      <c r="BV6" s="71" t="s">
        <v>181</v>
      </c>
      <c r="BW6" s="71" t="s">
        <v>181</v>
      </c>
      <c r="BX6" s="71" t="s">
        <v>181</v>
      </c>
      <c r="BY6" s="71" t="s">
        <v>181</v>
      </c>
      <c r="BZ6" s="71" t="s">
        <v>181</v>
      </c>
      <c r="CA6" s="71" t="s">
        <v>181</v>
      </c>
    </row>
    <row r="7" spans="2:79" ht="81.95" customHeight="1">
      <c r="B7" s="301" t="s">
        <v>216</v>
      </c>
      <c r="C7" s="302"/>
      <c r="D7" s="303"/>
      <c r="F7" s="301" t="s">
        <v>265</v>
      </c>
      <c r="G7" s="302"/>
      <c r="H7" s="303"/>
      <c r="J7" s="86" t="s">
        <v>264</v>
      </c>
      <c r="K7" s="17"/>
      <c r="L7" s="17"/>
      <c r="M7" s="17"/>
      <c r="N7" s="93" t="s">
        <v>182</v>
      </c>
      <c r="O7" s="17"/>
      <c r="P7" s="17"/>
    </row>
    <row r="8" spans="2:79" ht="31.5">
      <c r="B8" s="60" t="s">
        <v>202</v>
      </c>
      <c r="C8" s="9"/>
      <c r="D8" s="61" t="s">
        <v>205</v>
      </c>
      <c r="F8" s="62" t="s">
        <v>175</v>
      </c>
      <c r="G8" s="109" t="s">
        <v>281</v>
      </c>
      <c r="H8" s="61" t="s">
        <v>261</v>
      </c>
      <c r="J8" s="64" t="s">
        <v>183</v>
      </c>
      <c r="K8" s="63">
        <f t="shared" ref="K8:AP8" si="0">SUM(K10:K53)</f>
        <v>-22762</v>
      </c>
      <c r="L8" s="63">
        <f t="shared" si="0"/>
        <v>10341612</v>
      </c>
      <c r="M8" s="63">
        <f t="shared" si="0"/>
        <v>-18710</v>
      </c>
      <c r="N8" s="63">
        <f t="shared" si="0"/>
        <v>4779</v>
      </c>
      <c r="O8" s="63">
        <f t="shared" si="0"/>
        <v>-589625</v>
      </c>
      <c r="P8" s="63">
        <f t="shared" si="0"/>
        <v>33305</v>
      </c>
      <c r="Q8" s="63">
        <f t="shared" si="0"/>
        <v>-38891</v>
      </c>
      <c r="R8" s="63">
        <f t="shared" si="0"/>
        <v>-47810</v>
      </c>
      <c r="S8" s="63">
        <f t="shared" si="0"/>
        <v>1852737</v>
      </c>
      <c r="T8" s="63">
        <f t="shared" si="0"/>
        <v>187192.58</v>
      </c>
      <c r="U8" s="63">
        <f t="shared" si="0"/>
        <v>-122270.41</v>
      </c>
      <c r="V8" s="63">
        <f t="shared" si="0"/>
        <v>15436034</v>
      </c>
      <c r="W8" s="63">
        <f t="shared" si="0"/>
        <v>176068</v>
      </c>
      <c r="X8" s="63">
        <f t="shared" si="0"/>
        <v>-77620</v>
      </c>
      <c r="Y8" s="63">
        <f t="shared" si="0"/>
        <v>-1429916.44</v>
      </c>
      <c r="Z8" s="63">
        <f t="shared" si="0"/>
        <v>2642755</v>
      </c>
      <c r="AA8" s="63">
        <f t="shared" si="0"/>
        <v>-7985</v>
      </c>
      <c r="AB8" s="63">
        <f t="shared" si="0"/>
        <v>-365272</v>
      </c>
      <c r="AC8" s="63">
        <f t="shared" si="0"/>
        <v>-137362</v>
      </c>
      <c r="AD8" s="63">
        <f t="shared" si="0"/>
        <v>9264035</v>
      </c>
      <c r="AE8" s="63">
        <f t="shared" si="0"/>
        <v>0</v>
      </c>
      <c r="AF8" s="63">
        <f t="shared" si="0"/>
        <v>1179842</v>
      </c>
      <c r="AG8" s="63">
        <f t="shared" si="0"/>
        <v>-14519</v>
      </c>
      <c r="AH8" s="63">
        <f t="shared" si="0"/>
        <v>32517725</v>
      </c>
      <c r="AI8" s="63">
        <f t="shared" si="0"/>
        <v>157583</v>
      </c>
      <c r="AJ8" s="63">
        <f t="shared" si="0"/>
        <v>-84686</v>
      </c>
      <c r="AK8" s="63">
        <f t="shared" si="0"/>
        <v>-379675</v>
      </c>
      <c r="AL8" s="63">
        <f t="shared" si="0"/>
        <v>2707073</v>
      </c>
      <c r="AM8" s="63">
        <f t="shared" si="0"/>
        <v>-12791</v>
      </c>
      <c r="AN8" s="63">
        <f t="shared" si="0"/>
        <v>1437624</v>
      </c>
      <c r="AO8" s="63">
        <f t="shared" si="0"/>
        <v>487678</v>
      </c>
      <c r="AP8" s="63">
        <f t="shared" si="0"/>
        <v>-50878</v>
      </c>
      <c r="AQ8" s="63">
        <f t="shared" ref="AQ8:BZ8" si="1">SUM(AQ10:AQ53)</f>
        <v>0</v>
      </c>
      <c r="AR8" s="63">
        <f t="shared" si="1"/>
        <v>2323280</v>
      </c>
      <c r="AS8" s="63">
        <f t="shared" si="1"/>
        <v>-707208</v>
      </c>
      <c r="AT8" s="63">
        <f t="shared" si="1"/>
        <v>13689053</v>
      </c>
      <c r="AU8" s="63">
        <f t="shared" si="1"/>
        <v>-268927</v>
      </c>
      <c r="AV8" s="63">
        <f t="shared" si="1"/>
        <v>569316.17000000004</v>
      </c>
      <c r="AW8" s="63">
        <f t="shared" si="1"/>
        <v>2</v>
      </c>
      <c r="AX8" s="63">
        <f t="shared" si="1"/>
        <v>311</v>
      </c>
      <c r="AY8" s="63">
        <f t="shared" si="1"/>
        <v>228751</v>
      </c>
      <c r="AZ8" s="63">
        <f t="shared" si="1"/>
        <v>-26715</v>
      </c>
      <c r="BA8" s="63">
        <f t="shared" si="1"/>
        <v>-539013</v>
      </c>
      <c r="BB8" s="63">
        <f t="shared" si="1"/>
        <v>-524337</v>
      </c>
      <c r="BC8" s="63">
        <f t="shared" si="1"/>
        <v>-646001</v>
      </c>
      <c r="BD8" s="63">
        <f t="shared" si="1"/>
        <v>146929996</v>
      </c>
      <c r="BE8" s="63">
        <f t="shared" si="1"/>
        <v>-11919</v>
      </c>
      <c r="BF8" s="63">
        <f t="shared" si="1"/>
        <v>-230237</v>
      </c>
      <c r="BG8" s="63">
        <f t="shared" si="1"/>
        <v>-328388</v>
      </c>
      <c r="BH8" s="63">
        <f t="shared" si="1"/>
        <v>4854</v>
      </c>
      <c r="BI8" s="63">
        <f t="shared" si="1"/>
        <v>-229425</v>
      </c>
      <c r="BJ8" s="63">
        <f t="shared" si="1"/>
        <v>0</v>
      </c>
      <c r="BK8" s="63">
        <f t="shared" si="1"/>
        <v>-518272.41</v>
      </c>
      <c r="BL8" s="63">
        <f t="shared" si="1"/>
        <v>916705.57</v>
      </c>
      <c r="BM8" s="63">
        <f t="shared" si="1"/>
        <v>869556</v>
      </c>
      <c r="BN8" s="63">
        <f t="shared" si="1"/>
        <v>-113336</v>
      </c>
      <c r="BO8" s="63">
        <f t="shared" si="1"/>
        <v>-156575.28</v>
      </c>
      <c r="BP8" s="63">
        <f t="shared" si="1"/>
        <v>3097146</v>
      </c>
      <c r="BQ8" s="63">
        <f t="shared" si="1"/>
        <v>128248457</v>
      </c>
      <c r="BR8" s="63">
        <f t="shared" si="1"/>
        <v>-13773</v>
      </c>
      <c r="BS8" s="63">
        <f t="shared" si="1"/>
        <v>-354802</v>
      </c>
      <c r="BT8" s="63">
        <f t="shared" si="1"/>
        <v>-191267</v>
      </c>
      <c r="BU8" s="63">
        <f t="shared" si="1"/>
        <v>403140</v>
      </c>
      <c r="BV8" s="63">
        <f t="shared" si="1"/>
        <v>27646632</v>
      </c>
      <c r="BW8" s="63">
        <f t="shared" si="1"/>
        <v>-79993</v>
      </c>
      <c r="BX8" s="63">
        <f t="shared" si="1"/>
        <v>-464900</v>
      </c>
      <c r="BY8" s="63">
        <f t="shared" si="1"/>
        <v>-108028</v>
      </c>
      <c r="BZ8" s="63">
        <f t="shared" si="1"/>
        <v>-252258.15000000002</v>
      </c>
      <c r="CA8" s="63">
        <f>SUM(CA10:CA53)</f>
        <v>-662887</v>
      </c>
    </row>
    <row r="9" spans="2:79">
      <c r="B9" s="80" t="s">
        <v>72</v>
      </c>
      <c r="C9" s="81" t="s">
        <v>138</v>
      </c>
      <c r="D9" s="11"/>
      <c r="F9" s="72"/>
      <c r="G9" s="111"/>
      <c r="H9" s="73"/>
      <c r="I9" s="4"/>
      <c r="J9" s="65">
        <f t="shared" ref="J9:J52" si="2">SUM(K9:CA9)</f>
        <v>0</v>
      </c>
    </row>
    <row r="10" spans="2:79">
      <c r="B10" s="82" t="s">
        <v>73</v>
      </c>
      <c r="C10" s="83" t="s">
        <v>203</v>
      </c>
      <c r="D10" s="10"/>
      <c r="F10" s="72"/>
      <c r="G10" s="111"/>
      <c r="H10" s="73"/>
      <c r="I10" s="5"/>
      <c r="J10" s="65">
        <f t="shared" si="2"/>
        <v>0</v>
      </c>
    </row>
    <row r="11" spans="2:79" ht="31.5">
      <c r="B11" s="78" t="s">
        <v>74</v>
      </c>
      <c r="C11" s="57" t="s">
        <v>204</v>
      </c>
      <c r="D11" s="56" t="s">
        <v>184</v>
      </c>
      <c r="F11" s="72" t="s">
        <v>268</v>
      </c>
      <c r="G11" s="111" t="s">
        <v>269</v>
      </c>
      <c r="H11" s="73"/>
      <c r="I11" s="5"/>
      <c r="J11" s="65">
        <f t="shared" si="2"/>
        <v>0</v>
      </c>
    </row>
    <row r="12" spans="2:79" ht="31.5">
      <c r="B12" s="78" t="s">
        <v>75</v>
      </c>
      <c r="C12" s="57" t="s">
        <v>206</v>
      </c>
      <c r="D12" s="56" t="s">
        <v>184</v>
      </c>
      <c r="F12" s="72" t="s">
        <v>283</v>
      </c>
      <c r="G12" s="111" t="s">
        <v>270</v>
      </c>
      <c r="H12" s="123">
        <v>228670846</v>
      </c>
      <c r="I12" s="6"/>
      <c r="J12" s="65">
        <f>SUM(K12:CA12)</f>
        <v>228670845.63</v>
      </c>
      <c r="K12" s="1">
        <v>-22762</v>
      </c>
      <c r="L12" s="1">
        <v>10281480</v>
      </c>
      <c r="M12" s="1">
        <v>-18710</v>
      </c>
      <c r="N12" s="1">
        <v>4779</v>
      </c>
      <c r="O12" s="1">
        <v>-652825</v>
      </c>
      <c r="P12" s="1">
        <v>-101407</v>
      </c>
      <c r="Q12" s="1">
        <v>-38891</v>
      </c>
      <c r="R12" s="1">
        <v>-47810</v>
      </c>
      <c r="S12" s="1">
        <v>1786015</v>
      </c>
      <c r="T12" s="1">
        <v>187192.58</v>
      </c>
      <c r="U12" s="1">
        <v>-122270.41</v>
      </c>
      <c r="V12" s="1">
        <v>15145455</v>
      </c>
      <c r="W12" s="1">
        <v>176068</v>
      </c>
      <c r="X12" s="1">
        <v>-77620</v>
      </c>
      <c r="Y12" s="1">
        <v>-1467636.44</v>
      </c>
      <c r="Z12" s="1">
        <v>2625595</v>
      </c>
      <c r="AA12" s="1">
        <v>-7985</v>
      </c>
      <c r="AB12" s="1">
        <v>-370914</v>
      </c>
      <c r="AC12" s="1">
        <v>-137362</v>
      </c>
      <c r="AD12" s="1">
        <v>9212315</v>
      </c>
      <c r="AE12" s="1">
        <v>0</v>
      </c>
      <c r="AF12" s="1">
        <v>1179842</v>
      </c>
      <c r="AG12" s="1">
        <v>-14519</v>
      </c>
      <c r="AH12" s="1">
        <v>32463676</v>
      </c>
      <c r="AI12" s="1">
        <v>157583</v>
      </c>
      <c r="AJ12" s="1">
        <v>-84686</v>
      </c>
      <c r="AK12" s="1">
        <v>-379675</v>
      </c>
      <c r="AL12" s="1">
        <v>2677933</v>
      </c>
      <c r="AM12" s="1">
        <v>-10391</v>
      </c>
      <c r="AN12" s="1">
        <v>1437624</v>
      </c>
      <c r="AO12" s="1">
        <v>487678</v>
      </c>
      <c r="AP12" s="1">
        <v>-50878</v>
      </c>
      <c r="AQ12" s="1">
        <v>0</v>
      </c>
      <c r="AR12" s="1">
        <v>2247582</v>
      </c>
      <c r="AS12" s="1">
        <v>-707103</v>
      </c>
      <c r="AT12" s="1">
        <v>13617787</v>
      </c>
      <c r="AU12" s="1">
        <v>-268927</v>
      </c>
      <c r="AV12" s="1">
        <v>569316.17000000004</v>
      </c>
      <c r="AW12" s="1">
        <v>2</v>
      </c>
      <c r="AX12" s="1">
        <v>311</v>
      </c>
      <c r="AY12" s="1">
        <v>228751</v>
      </c>
      <c r="AZ12" s="1">
        <v>-26715</v>
      </c>
      <c r="BA12" s="1">
        <v>-540156</v>
      </c>
      <c r="BB12" s="1">
        <v>-524337</v>
      </c>
      <c r="BC12" s="1">
        <v>-646001</v>
      </c>
      <c r="BD12" s="1">
        <v>0</v>
      </c>
      <c r="BE12" s="1">
        <v>-11919</v>
      </c>
      <c r="BF12" s="1">
        <v>-230237</v>
      </c>
      <c r="BG12" s="1">
        <v>-328641</v>
      </c>
      <c r="BH12" s="1">
        <v>4854</v>
      </c>
      <c r="BI12" s="1">
        <v>-229425</v>
      </c>
      <c r="BJ12" s="1">
        <v>0</v>
      </c>
      <c r="BK12" s="1">
        <v>-518272.41</v>
      </c>
      <c r="BL12" s="1">
        <v>809615.57</v>
      </c>
      <c r="BM12" s="1">
        <v>869556</v>
      </c>
      <c r="BN12" s="1">
        <v>-113336</v>
      </c>
      <c r="BO12" s="1">
        <v>-156575.28</v>
      </c>
      <c r="BP12" s="1">
        <v>3097146</v>
      </c>
      <c r="BQ12" s="1">
        <v>111686465</v>
      </c>
      <c r="BR12" s="1">
        <v>-13773</v>
      </c>
      <c r="BS12" s="1">
        <v>-410584</v>
      </c>
      <c r="BT12" s="1">
        <v>-191267</v>
      </c>
      <c r="BU12" s="1">
        <v>321288</v>
      </c>
      <c r="BV12" s="1">
        <v>27570912</v>
      </c>
      <c r="BW12" s="1">
        <v>-79993</v>
      </c>
      <c r="BX12" s="1">
        <v>-464900</v>
      </c>
      <c r="BY12" s="1">
        <v>-108028</v>
      </c>
      <c r="BZ12" s="1">
        <v>-281178.15000000002</v>
      </c>
      <c r="CA12" s="1">
        <v>-718266</v>
      </c>
    </row>
    <row r="13" spans="2:79">
      <c r="B13" s="78" t="s">
        <v>76</v>
      </c>
      <c r="C13" s="57" t="s">
        <v>139</v>
      </c>
      <c r="D13" s="56" t="s">
        <v>186</v>
      </c>
      <c r="F13" s="72"/>
      <c r="G13" s="111"/>
      <c r="H13" s="73"/>
      <c r="I13" s="6"/>
      <c r="J13" s="65">
        <f t="shared" si="2"/>
        <v>0</v>
      </c>
    </row>
    <row r="14" spans="2:79">
      <c r="B14" s="78" t="s">
        <v>77</v>
      </c>
      <c r="C14" s="57" t="s">
        <v>140</v>
      </c>
      <c r="D14" s="56" t="s">
        <v>185</v>
      </c>
      <c r="F14" s="72"/>
      <c r="G14" s="111"/>
      <c r="H14" s="73"/>
      <c r="I14" s="5"/>
      <c r="J14" s="65">
        <f t="shared" si="2"/>
        <v>0</v>
      </c>
    </row>
    <row r="15" spans="2:79">
      <c r="B15" s="85" t="s">
        <v>78</v>
      </c>
      <c r="C15" s="83" t="s">
        <v>141</v>
      </c>
      <c r="D15" s="10"/>
      <c r="F15" s="72"/>
      <c r="G15" s="111"/>
      <c r="H15" s="73"/>
      <c r="I15" s="5"/>
      <c r="J15" s="65">
        <f t="shared" si="2"/>
        <v>0</v>
      </c>
    </row>
    <row r="16" spans="2:79" ht="31.5">
      <c r="B16" s="78" t="s">
        <v>79</v>
      </c>
      <c r="C16" s="57" t="s">
        <v>168</v>
      </c>
      <c r="D16" s="56" t="s">
        <v>185</v>
      </c>
      <c r="F16" s="72"/>
      <c r="G16" s="111"/>
      <c r="H16" s="73"/>
      <c r="I16" s="6"/>
      <c r="J16" s="65">
        <f t="shared" si="2"/>
        <v>0</v>
      </c>
    </row>
    <row r="17" spans="2:79">
      <c r="B17" s="78" t="s">
        <v>80</v>
      </c>
      <c r="C17" s="57" t="s">
        <v>169</v>
      </c>
      <c r="D17" s="56" t="s">
        <v>185</v>
      </c>
      <c r="F17" s="72"/>
      <c r="G17" s="111"/>
      <c r="H17" s="73"/>
      <c r="I17" s="5"/>
      <c r="J17" s="65">
        <f t="shared" si="2"/>
        <v>0</v>
      </c>
    </row>
    <row r="18" spans="2:79">
      <c r="B18" s="78" t="s">
        <v>81</v>
      </c>
      <c r="C18" s="57" t="s">
        <v>150</v>
      </c>
      <c r="D18" s="56" t="s">
        <v>185</v>
      </c>
      <c r="F18" s="72"/>
      <c r="G18" s="111"/>
      <c r="H18" s="73"/>
      <c r="I18" s="5"/>
      <c r="J18" s="65">
        <f t="shared" si="2"/>
        <v>0</v>
      </c>
    </row>
    <row r="19" spans="2:79" ht="31.5">
      <c r="B19" s="85" t="s">
        <v>82</v>
      </c>
      <c r="C19" s="83" t="s">
        <v>143</v>
      </c>
      <c r="D19" s="11"/>
      <c r="F19" s="72"/>
      <c r="G19" s="111"/>
      <c r="H19" s="73"/>
      <c r="I19" s="6"/>
      <c r="J19" s="65">
        <f t="shared" si="2"/>
        <v>0</v>
      </c>
    </row>
    <row r="20" spans="2:79" ht="31.5">
      <c r="B20" s="78" t="s">
        <v>83</v>
      </c>
      <c r="C20" s="57" t="s">
        <v>170</v>
      </c>
      <c r="D20" s="56" t="s">
        <v>184</v>
      </c>
      <c r="F20" s="72" t="s">
        <v>284</v>
      </c>
      <c r="G20" s="111" t="s">
        <v>271</v>
      </c>
      <c r="H20" s="123">
        <v>1781115</v>
      </c>
      <c r="I20" s="6"/>
      <c r="J20" s="65">
        <f t="shared" si="2"/>
        <v>1781115</v>
      </c>
      <c r="L20" s="1">
        <v>34860</v>
      </c>
      <c r="O20" s="1">
        <v>61499</v>
      </c>
      <c r="P20" s="1">
        <v>62064</v>
      </c>
      <c r="S20" s="1">
        <v>66722</v>
      </c>
      <c r="V20" s="1">
        <v>63687</v>
      </c>
      <c r="Y20" s="1">
        <v>37720</v>
      </c>
      <c r="Z20" s="1">
        <v>17160</v>
      </c>
      <c r="AB20" s="1">
        <v>5642</v>
      </c>
      <c r="AD20" s="1">
        <v>51720</v>
      </c>
      <c r="AH20" s="1">
        <v>8720</v>
      </c>
      <c r="AL20" s="1">
        <v>9240</v>
      </c>
      <c r="AM20" s="1">
        <v>-2400</v>
      </c>
      <c r="AR20" s="1">
        <v>75698</v>
      </c>
      <c r="AS20" s="1">
        <v>-1740</v>
      </c>
      <c r="AT20" s="1">
        <v>36546</v>
      </c>
      <c r="BL20" s="1">
        <v>107090</v>
      </c>
      <c r="BQ20" s="1">
        <v>877497</v>
      </c>
      <c r="BS20" s="1">
        <v>55782</v>
      </c>
      <c r="BU20" s="1">
        <v>59874</v>
      </c>
      <c r="BV20" s="1">
        <v>75720</v>
      </c>
      <c r="BZ20" s="1">
        <v>28920</v>
      </c>
      <c r="CA20" s="1">
        <v>49094</v>
      </c>
    </row>
    <row r="21" spans="2:79" ht="31.5">
      <c r="B21" s="78" t="s">
        <v>84</v>
      </c>
      <c r="C21" s="57" t="s">
        <v>171</v>
      </c>
      <c r="D21" s="56" t="s">
        <v>184</v>
      </c>
      <c r="F21" s="72" t="s">
        <v>285</v>
      </c>
      <c r="G21" s="111" t="s">
        <v>271</v>
      </c>
      <c r="H21" s="123">
        <v>2251322</v>
      </c>
      <c r="I21" s="5"/>
      <c r="J21" s="65">
        <f t="shared" si="2"/>
        <v>2251322</v>
      </c>
      <c r="K21" s="89"/>
      <c r="L21" s="89">
        <v>26460</v>
      </c>
      <c r="M21" s="89"/>
      <c r="N21" s="89"/>
      <c r="O21" s="89"/>
      <c r="P21" s="89">
        <v>72648</v>
      </c>
      <c r="Q21" s="89"/>
      <c r="R21" s="89"/>
      <c r="S21" s="89"/>
      <c r="T21" s="89"/>
      <c r="U21" s="89"/>
      <c r="V21" s="89">
        <v>226892</v>
      </c>
      <c r="W21" s="89"/>
      <c r="X21" s="89"/>
      <c r="Y21" s="89"/>
      <c r="Z21" s="89"/>
      <c r="AA21" s="89"/>
      <c r="AB21" s="89"/>
      <c r="AC21" s="89"/>
      <c r="AD21" s="89"/>
      <c r="AE21" s="89"/>
      <c r="AF21" s="89"/>
      <c r="AG21" s="89"/>
      <c r="AH21" s="89">
        <v>45329</v>
      </c>
      <c r="AI21" s="89"/>
      <c r="AJ21" s="89"/>
      <c r="AK21" s="89"/>
      <c r="AL21" s="89">
        <v>19900</v>
      </c>
      <c r="AM21" s="89"/>
      <c r="AN21" s="89"/>
      <c r="AO21" s="89"/>
      <c r="AP21" s="89"/>
      <c r="AQ21" s="89"/>
      <c r="AR21" s="89"/>
      <c r="AS21" s="89"/>
      <c r="AT21" s="89">
        <v>34720</v>
      </c>
      <c r="AU21" s="89"/>
      <c r="AV21" s="89"/>
      <c r="AW21" s="89"/>
      <c r="AX21" s="89"/>
      <c r="AY21" s="89"/>
      <c r="AZ21" s="89"/>
      <c r="BA21" s="89"/>
      <c r="BB21" s="89"/>
      <c r="BC21" s="89"/>
      <c r="BD21" s="89"/>
      <c r="BE21" s="89"/>
      <c r="BF21" s="89"/>
      <c r="BG21" s="89"/>
      <c r="BH21" s="89"/>
      <c r="BI21" s="89"/>
      <c r="BJ21" s="89"/>
      <c r="BK21" s="89"/>
      <c r="BL21" s="89"/>
      <c r="BM21" s="89"/>
      <c r="BN21" s="89"/>
      <c r="BO21" s="89"/>
      <c r="BP21" s="89"/>
      <c r="BQ21" s="89">
        <v>1797495</v>
      </c>
      <c r="BR21" s="89"/>
      <c r="BS21" s="89"/>
      <c r="BT21" s="89"/>
      <c r="BU21" s="89">
        <v>21978</v>
      </c>
      <c r="BV21" s="89"/>
      <c r="BW21" s="89"/>
      <c r="BX21" s="89"/>
      <c r="BY21" s="89"/>
      <c r="BZ21" s="89"/>
      <c r="CA21" s="89">
        <v>5900</v>
      </c>
    </row>
    <row r="22" spans="2:79" ht="31.5">
      <c r="B22" s="78" t="s">
        <v>84</v>
      </c>
      <c r="C22" s="57" t="s">
        <v>171</v>
      </c>
      <c r="D22" s="56" t="s">
        <v>184</v>
      </c>
      <c r="F22" s="72" t="s">
        <v>286</v>
      </c>
      <c r="G22" s="5" t="s">
        <v>272</v>
      </c>
      <c r="H22" s="122">
        <v>3929</v>
      </c>
      <c r="I22" s="5"/>
      <c r="J22" s="65">
        <f t="shared" si="2"/>
        <v>3929</v>
      </c>
      <c r="K22" s="89"/>
      <c r="L22" s="89">
        <v>-1188</v>
      </c>
      <c r="M22" s="89"/>
      <c r="N22" s="89"/>
      <c r="O22" s="89">
        <v>1701</v>
      </c>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v>1635</v>
      </c>
      <c r="AT22" s="89"/>
      <c r="AU22" s="89"/>
      <c r="AV22" s="89"/>
      <c r="AW22" s="89"/>
      <c r="AX22" s="89"/>
      <c r="AY22" s="89"/>
      <c r="AZ22" s="89"/>
      <c r="BA22" s="89">
        <v>1143</v>
      </c>
      <c r="BB22" s="89"/>
      <c r="BC22" s="89"/>
      <c r="BD22" s="89"/>
      <c r="BE22" s="89"/>
      <c r="BF22" s="89"/>
      <c r="BG22" s="89">
        <v>253</v>
      </c>
      <c r="BH22" s="89"/>
      <c r="BI22" s="89"/>
      <c r="BJ22" s="89"/>
      <c r="BK22" s="89"/>
      <c r="BL22" s="89"/>
      <c r="BM22" s="89"/>
      <c r="BN22" s="89"/>
      <c r="BO22" s="89"/>
      <c r="BP22" s="89"/>
      <c r="BQ22" s="89"/>
      <c r="BR22" s="89"/>
      <c r="BS22" s="89"/>
      <c r="BT22" s="89"/>
      <c r="BU22" s="89"/>
      <c r="BV22" s="89"/>
      <c r="BW22" s="89"/>
      <c r="BX22" s="89"/>
      <c r="BY22" s="89"/>
      <c r="BZ22" s="89"/>
      <c r="CA22" s="89">
        <v>385</v>
      </c>
    </row>
    <row r="23" spans="2:79">
      <c r="B23" s="78" t="s">
        <v>85</v>
      </c>
      <c r="C23" s="57" t="s">
        <v>172</v>
      </c>
      <c r="D23" s="56" t="s">
        <v>185</v>
      </c>
      <c r="F23" s="72"/>
      <c r="G23" s="111"/>
      <c r="H23" s="73"/>
      <c r="I23" s="5"/>
      <c r="J23" s="65">
        <f t="shared" si="2"/>
        <v>0</v>
      </c>
    </row>
    <row r="24" spans="2:79">
      <c r="B24" s="82" t="s">
        <v>86</v>
      </c>
      <c r="C24" s="83" t="s">
        <v>147</v>
      </c>
      <c r="D24" s="11"/>
      <c r="F24" s="72"/>
      <c r="G24" s="111"/>
      <c r="H24" s="73"/>
      <c r="I24" s="6"/>
      <c r="J24" s="65">
        <f t="shared" si="2"/>
        <v>0</v>
      </c>
    </row>
    <row r="25" spans="2:79">
      <c r="B25" s="78" t="s">
        <v>87</v>
      </c>
      <c r="C25" s="57" t="s">
        <v>148</v>
      </c>
      <c r="D25" s="56" t="s">
        <v>185</v>
      </c>
      <c r="F25" s="72"/>
      <c r="G25" s="111"/>
      <c r="H25" s="73"/>
      <c r="I25" s="5"/>
      <c r="J25" s="65">
        <f t="shared" si="2"/>
        <v>0</v>
      </c>
    </row>
    <row r="26" spans="2:79">
      <c r="B26" s="78" t="s">
        <v>88</v>
      </c>
      <c r="C26" s="57" t="s">
        <v>149</v>
      </c>
      <c r="D26" s="56" t="s">
        <v>185</v>
      </c>
      <c r="F26" s="72"/>
      <c r="G26" s="111"/>
      <c r="H26" s="73"/>
      <c r="I26" s="5"/>
      <c r="J26" s="65">
        <f t="shared" si="2"/>
        <v>0</v>
      </c>
    </row>
    <row r="27" spans="2:79">
      <c r="B27" s="78" t="s">
        <v>89</v>
      </c>
      <c r="C27" s="57" t="s">
        <v>208</v>
      </c>
      <c r="D27" s="56" t="s">
        <v>185</v>
      </c>
      <c r="F27" s="72"/>
      <c r="G27" s="111"/>
      <c r="H27" s="73"/>
      <c r="I27" s="6"/>
      <c r="J27" s="65">
        <f t="shared" si="2"/>
        <v>0</v>
      </c>
    </row>
    <row r="28" spans="2:79" ht="31.5">
      <c r="B28" s="78" t="s">
        <v>90</v>
      </c>
      <c r="C28" s="57" t="s">
        <v>209</v>
      </c>
      <c r="D28" s="56" t="s">
        <v>185</v>
      </c>
      <c r="F28" s="72"/>
      <c r="G28" s="111"/>
      <c r="H28" s="73"/>
      <c r="I28" s="5"/>
      <c r="J28" s="65">
        <f t="shared" si="2"/>
        <v>0</v>
      </c>
    </row>
    <row r="29" spans="2:79">
      <c r="B29" s="79"/>
      <c r="C29" s="57"/>
      <c r="D29" s="11"/>
      <c r="F29" s="72"/>
      <c r="G29" s="111"/>
      <c r="H29" s="73"/>
      <c r="I29" s="5"/>
      <c r="J29" s="65">
        <f t="shared" si="2"/>
        <v>0</v>
      </c>
    </row>
    <row r="30" spans="2:79">
      <c r="B30" s="84" t="s">
        <v>91</v>
      </c>
      <c r="C30" s="81" t="s">
        <v>151</v>
      </c>
      <c r="D30" s="10"/>
      <c r="F30" s="72"/>
      <c r="G30" s="111"/>
      <c r="H30" s="73"/>
      <c r="I30" s="5"/>
      <c r="J30" s="65">
        <f t="shared" si="2"/>
        <v>0</v>
      </c>
    </row>
    <row r="31" spans="2:79">
      <c r="B31" s="78" t="s">
        <v>92</v>
      </c>
      <c r="C31" s="57" t="s">
        <v>152</v>
      </c>
      <c r="D31" s="56" t="s">
        <v>186</v>
      </c>
      <c r="F31" s="72"/>
      <c r="G31" s="111"/>
      <c r="H31" s="73"/>
      <c r="I31" s="5"/>
      <c r="J31" s="65">
        <f t="shared" si="2"/>
        <v>0</v>
      </c>
    </row>
    <row r="32" spans="2:79">
      <c r="B32" s="79"/>
      <c r="C32" s="58"/>
      <c r="D32" s="11"/>
      <c r="F32" s="72"/>
      <c r="G32" s="111"/>
      <c r="H32" s="73"/>
      <c r="I32" s="5"/>
      <c r="J32" s="65">
        <f t="shared" si="2"/>
        <v>0</v>
      </c>
    </row>
    <row r="33" spans="2:79">
      <c r="B33" s="84" t="s">
        <v>93</v>
      </c>
      <c r="C33" s="81" t="s">
        <v>153</v>
      </c>
      <c r="D33" s="11"/>
      <c r="F33" s="72"/>
      <c r="G33" s="111"/>
      <c r="H33" s="73"/>
      <c r="I33" s="5"/>
      <c r="J33" s="65">
        <f t="shared" si="2"/>
        <v>0</v>
      </c>
    </row>
    <row r="34" spans="2:79">
      <c r="B34" s="85" t="s">
        <v>94</v>
      </c>
      <c r="C34" s="83" t="s">
        <v>154</v>
      </c>
      <c r="D34" s="11"/>
      <c r="F34" s="72"/>
      <c r="G34" s="111"/>
      <c r="H34" s="73"/>
      <c r="I34" s="5"/>
      <c r="J34" s="65">
        <f t="shared" si="2"/>
        <v>0</v>
      </c>
    </row>
    <row r="35" spans="2:79">
      <c r="B35" s="85" t="s">
        <v>95</v>
      </c>
      <c r="C35" s="83" t="s">
        <v>155</v>
      </c>
      <c r="D35" s="11"/>
      <c r="F35" s="72"/>
      <c r="G35" s="111"/>
      <c r="H35" s="73"/>
      <c r="I35" s="6"/>
      <c r="J35" s="65">
        <f t="shared" si="2"/>
        <v>0</v>
      </c>
    </row>
    <row r="36" spans="2:79">
      <c r="B36" s="78" t="s">
        <v>96</v>
      </c>
      <c r="C36" s="57" t="s">
        <v>156</v>
      </c>
      <c r="D36" s="56" t="s">
        <v>185</v>
      </c>
      <c r="F36" s="72"/>
      <c r="G36" s="111"/>
      <c r="H36" s="73"/>
      <c r="I36" s="5"/>
      <c r="J36" s="65">
        <f t="shared" si="2"/>
        <v>0</v>
      </c>
    </row>
    <row r="37" spans="2:79">
      <c r="B37" s="78" t="s">
        <v>97</v>
      </c>
      <c r="C37" s="57" t="s">
        <v>210</v>
      </c>
      <c r="D37" s="56" t="s">
        <v>184</v>
      </c>
      <c r="F37" s="22" t="s">
        <v>225</v>
      </c>
      <c r="G37" s="5" t="s">
        <v>71</v>
      </c>
      <c r="H37" s="122">
        <v>13887000</v>
      </c>
      <c r="I37" s="5"/>
      <c r="J37" s="65">
        <f t="shared" si="2"/>
        <v>13887000</v>
      </c>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v>13887000</v>
      </c>
      <c r="BR37" s="89"/>
      <c r="BS37" s="89"/>
      <c r="BT37" s="89"/>
      <c r="BU37" s="89"/>
      <c r="BV37" s="89"/>
      <c r="BW37" s="89"/>
      <c r="BX37" s="89"/>
      <c r="BY37" s="89"/>
      <c r="BZ37" s="89"/>
      <c r="CA37" s="89"/>
    </row>
    <row r="38" spans="2:79" ht="31.5">
      <c r="B38" s="78" t="s">
        <v>98</v>
      </c>
      <c r="C38" s="57" t="s">
        <v>157</v>
      </c>
      <c r="D38" s="56" t="s">
        <v>184</v>
      </c>
      <c r="F38" s="22" t="s">
        <v>176</v>
      </c>
      <c r="G38" s="5" t="s">
        <v>71</v>
      </c>
      <c r="H38" s="122">
        <v>146929996</v>
      </c>
      <c r="I38" s="6"/>
      <c r="J38" s="65">
        <f t="shared" si="2"/>
        <v>146929996</v>
      </c>
      <c r="BD38" s="1">
        <v>146929996</v>
      </c>
    </row>
    <row r="39" spans="2:79">
      <c r="B39" s="85" t="s">
        <v>99</v>
      </c>
      <c r="C39" s="83" t="s">
        <v>158</v>
      </c>
      <c r="D39" s="10"/>
      <c r="F39" s="72"/>
      <c r="G39" s="111"/>
      <c r="H39" s="73"/>
      <c r="I39" s="5"/>
      <c r="J39" s="65">
        <f t="shared" si="2"/>
        <v>0</v>
      </c>
    </row>
    <row r="40" spans="2:79">
      <c r="B40" s="78" t="s">
        <v>100</v>
      </c>
      <c r="C40" s="57" t="s">
        <v>159</v>
      </c>
      <c r="D40" s="56" t="s">
        <v>185</v>
      </c>
      <c r="F40" s="72"/>
      <c r="G40" s="111"/>
      <c r="H40" s="73"/>
      <c r="I40" s="5"/>
      <c r="J40" s="65">
        <f t="shared" si="2"/>
        <v>0</v>
      </c>
    </row>
    <row r="41" spans="2:79">
      <c r="B41" s="78" t="s">
        <v>101</v>
      </c>
      <c r="C41" s="57" t="s">
        <v>160</v>
      </c>
      <c r="D41" s="56" t="s">
        <v>185</v>
      </c>
      <c r="F41" s="72"/>
      <c r="G41" s="111"/>
      <c r="H41" s="73"/>
      <c r="I41" s="6"/>
      <c r="J41" s="65">
        <f t="shared" si="2"/>
        <v>0</v>
      </c>
    </row>
    <row r="42" spans="2:79">
      <c r="B42" s="85" t="s">
        <v>99</v>
      </c>
      <c r="C42" s="83" t="s">
        <v>211</v>
      </c>
      <c r="D42" s="10"/>
      <c r="F42" s="72"/>
      <c r="G42" s="111"/>
      <c r="H42" s="73"/>
      <c r="I42" s="5"/>
      <c r="J42" s="65">
        <f t="shared" si="2"/>
        <v>0</v>
      </c>
    </row>
    <row r="43" spans="2:79">
      <c r="B43" s="78" t="s">
        <v>102</v>
      </c>
      <c r="C43" s="57" t="s">
        <v>161</v>
      </c>
      <c r="D43" s="56" t="s">
        <v>185</v>
      </c>
      <c r="F43" s="72"/>
      <c r="G43" s="111"/>
      <c r="H43" s="73"/>
      <c r="I43" s="5"/>
      <c r="J43" s="65">
        <f t="shared" si="2"/>
        <v>0</v>
      </c>
    </row>
    <row r="44" spans="2:79">
      <c r="B44" s="78" t="s">
        <v>103</v>
      </c>
      <c r="C44" s="57" t="s">
        <v>212</v>
      </c>
      <c r="D44" s="56" t="s">
        <v>185</v>
      </c>
      <c r="F44" s="72"/>
      <c r="G44" s="111"/>
      <c r="H44" s="73"/>
      <c r="I44" s="6"/>
      <c r="J44" s="65">
        <f t="shared" si="2"/>
        <v>0</v>
      </c>
    </row>
    <row r="45" spans="2:79">
      <c r="B45" s="78" t="s">
        <v>104</v>
      </c>
      <c r="C45" s="57" t="s">
        <v>213</v>
      </c>
      <c r="D45" s="56" t="s">
        <v>185</v>
      </c>
      <c r="F45" s="72"/>
      <c r="G45" s="111"/>
      <c r="H45" s="73"/>
      <c r="I45" s="5"/>
      <c r="J45" s="65">
        <f t="shared" si="2"/>
        <v>0</v>
      </c>
    </row>
    <row r="46" spans="2:79">
      <c r="B46" s="78" t="s">
        <v>105</v>
      </c>
      <c r="C46" s="57" t="s">
        <v>162</v>
      </c>
      <c r="D46" s="56" t="s">
        <v>185</v>
      </c>
      <c r="F46" s="72"/>
      <c r="G46" s="111"/>
      <c r="H46" s="73"/>
      <c r="I46" s="5"/>
      <c r="J46" s="65">
        <f t="shared" si="2"/>
        <v>0</v>
      </c>
    </row>
    <row r="47" spans="2:79">
      <c r="B47" s="85" t="s">
        <v>106</v>
      </c>
      <c r="C47" s="83" t="s">
        <v>163</v>
      </c>
      <c r="D47" s="10"/>
      <c r="F47" s="72"/>
      <c r="G47" s="111"/>
      <c r="H47" s="73"/>
      <c r="I47" s="5"/>
      <c r="J47" s="65">
        <f t="shared" si="2"/>
        <v>0</v>
      </c>
    </row>
    <row r="48" spans="2:79">
      <c r="B48" s="77" t="s">
        <v>107</v>
      </c>
      <c r="C48" s="57" t="s">
        <v>164</v>
      </c>
      <c r="D48" s="56" t="s">
        <v>185</v>
      </c>
      <c r="F48" s="74"/>
      <c r="G48" s="107"/>
      <c r="H48" s="75"/>
      <c r="I48" s="4"/>
      <c r="J48" s="65">
        <f t="shared" si="2"/>
        <v>0</v>
      </c>
    </row>
    <row r="49" spans="2:10">
      <c r="B49" s="78" t="s">
        <v>108</v>
      </c>
      <c r="C49" s="57" t="s">
        <v>165</v>
      </c>
      <c r="D49" s="56" t="s">
        <v>186</v>
      </c>
      <c r="F49" s="72"/>
      <c r="G49" s="111"/>
      <c r="H49" s="73"/>
      <c r="I49" s="5"/>
      <c r="J49" s="65">
        <f t="shared" si="2"/>
        <v>0</v>
      </c>
    </row>
    <row r="50" spans="2:10">
      <c r="B50" s="77" t="s">
        <v>109</v>
      </c>
      <c r="C50" s="57" t="s">
        <v>166</v>
      </c>
      <c r="D50" s="56" t="s">
        <v>185</v>
      </c>
      <c r="F50" s="72"/>
      <c r="G50" s="111"/>
      <c r="H50" s="73"/>
      <c r="I50" s="5"/>
      <c r="J50" s="65">
        <f t="shared" si="2"/>
        <v>0</v>
      </c>
    </row>
    <row r="51" spans="2:10">
      <c r="B51" s="78" t="s">
        <v>110</v>
      </c>
      <c r="C51" s="57" t="s">
        <v>167</v>
      </c>
      <c r="D51" s="56" t="s">
        <v>185</v>
      </c>
      <c r="F51" s="72"/>
      <c r="G51" s="111"/>
      <c r="H51" s="73"/>
      <c r="I51" s="6"/>
      <c r="J51" s="65">
        <f t="shared" si="2"/>
        <v>0</v>
      </c>
    </row>
    <row r="52" spans="2:10">
      <c r="B52" s="2"/>
      <c r="C52" s="59"/>
      <c r="D52" s="12"/>
      <c r="F52" s="110"/>
      <c r="G52" s="112"/>
      <c r="H52" s="76"/>
      <c r="I52" s="5"/>
      <c r="J52" s="65">
        <f t="shared" si="2"/>
        <v>0</v>
      </c>
    </row>
    <row r="54" spans="2:10">
      <c r="F54" s="16"/>
      <c r="G54" s="16"/>
      <c r="H54" s="114" t="s">
        <v>267</v>
      </c>
      <c r="I54" s="114"/>
      <c r="J54" s="115" t="s">
        <v>263</v>
      </c>
    </row>
    <row r="55" spans="2:10" ht="21">
      <c r="B55" s="87" t="s">
        <v>173</v>
      </c>
      <c r="H55" s="115">
        <v>393524208</v>
      </c>
      <c r="I55" s="121"/>
      <c r="J55" s="115">
        <v>393524208</v>
      </c>
    </row>
    <row r="56" spans="2:10">
      <c r="B56" s="3">
        <v>1</v>
      </c>
      <c r="C56" s="1" t="s">
        <v>217</v>
      </c>
    </row>
    <row r="65" spans="2:5">
      <c r="B65" s="1"/>
      <c r="E65" s="1"/>
    </row>
    <row r="66" spans="2:5">
      <c r="B66" s="1"/>
      <c r="E66" s="1"/>
    </row>
    <row r="67" spans="2:5">
      <c r="B67" s="1"/>
      <c r="E67" s="1"/>
    </row>
    <row r="68" spans="2:5">
      <c r="B68" s="1"/>
      <c r="E68" s="1"/>
    </row>
    <row r="69" spans="2:5">
      <c r="B69" s="1"/>
      <c r="E69" s="1"/>
    </row>
    <row r="70" spans="2:5">
      <c r="B70" s="1"/>
      <c r="E70" s="1"/>
    </row>
    <row r="71" spans="2:5">
      <c r="B71" s="1"/>
      <c r="E71" s="1"/>
    </row>
    <row r="72" spans="2:5">
      <c r="B72" s="1"/>
      <c r="E72" s="1"/>
    </row>
    <row r="73" spans="2:5">
      <c r="B73" s="1"/>
      <c r="E73" s="1"/>
    </row>
    <row r="74" spans="2:5">
      <c r="B74" s="1"/>
      <c r="E74" s="1"/>
    </row>
    <row r="75" spans="2:5">
      <c r="B75" s="1"/>
      <c r="E75" s="1"/>
    </row>
    <row r="76" spans="2:5">
      <c r="B76" s="1"/>
      <c r="E76" s="1"/>
    </row>
    <row r="77" spans="2:5">
      <c r="B77" s="1"/>
      <c r="E77" s="1"/>
    </row>
    <row r="79" spans="2:5">
      <c r="B79" s="1"/>
      <c r="E79" s="1"/>
    </row>
  </sheetData>
  <customSheetViews>
    <customSheetView guid="{219EA9BF-B677-D74C-A618-845A184D319B}" scale="125" topLeftCell="I22">
      <selection activeCell="K12" sqref="K12"/>
      <pageMargins left="0.7" right="0.7" top="0.75" bottom="0.75" header="0.3" footer="0.3"/>
      <pageSetup paperSize="9" orientation="portrait" horizontalDpi="4294967292" verticalDpi="4294967292"/>
    </customSheetView>
  </customSheetViews>
  <mergeCells count="2">
    <mergeCell ref="B7:D7"/>
    <mergeCell ref="F7:H7"/>
  </mergeCells>
  <conditionalFormatting sqref="K12:CA12 K20:CA20 K38:CA38">
    <cfRule type="expression" dxfId="0" priority="4">
      <formula>AND(ISTEXT($F12),ISTEXT(K$4))</formula>
    </cfRule>
  </conditionalFormatting>
  <pageMargins left="0.75" right="0.75" top="1" bottom="1" header="0.5" footer="0.5"/>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40C06F-D28C-442F-9275-312E5DF7898B}">
  <ds:schemaRefs>
    <ds:schemaRef ds:uri="http://schemas.microsoft.com/sharepoint/v3/contenttype/forms"/>
  </ds:schemaRefs>
</ds:datastoreItem>
</file>

<file path=customXml/itemProps2.xml><?xml version="1.0" encoding="utf-8"?>
<ds:datastoreItem xmlns:ds="http://schemas.openxmlformats.org/officeDocument/2006/customXml" ds:itemID="{9F96B250-5876-409D-B6BA-801F6620CC90}">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0E48121D-F315-4FBF-95C1-F6A0DE0A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1. About</vt:lpstr>
      <vt:lpstr>2. Contextual</vt:lpstr>
      <vt:lpstr>3. Revenues</vt:lpstr>
      <vt:lpstr>Revenues - example Norway</vt:lpstr>
    </vt:vector>
  </TitlesOfParts>
  <Company>EITI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Ghazi Khiari</cp:lastModifiedBy>
  <cp:lastPrinted>2014-09-23T08:46:05Z</cp:lastPrinted>
  <dcterms:created xsi:type="dcterms:W3CDTF">2014-08-29T11:25:27Z</dcterms:created>
  <dcterms:modified xsi:type="dcterms:W3CDTF">2018-07-16T16:45:46Z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